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server-cintique\documents\dvlasic\Documents\FINANCIJSKI IZVJEŠTAJI\IZVJEŠTAJI 2026\Izvještaji 01.-06.2026\"/>
    </mc:Choice>
  </mc:AlternateContent>
  <xr:revisionPtr revIDLastSave="0" documentId="13_ncr:1_{62054B71-0A52-45E1-A056-FC787630E8AE}"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c r="M340" i="9"/>
  <c r="L340" i="9"/>
  <c r="F340" i="9" s="1"/>
  <c r="B340" i="9" s="1"/>
  <c r="E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E327" i="9"/>
  <c r="B327" i="9" s="1"/>
  <c r="H326" i="9"/>
  <c r="G326" i="9"/>
  <c r="F326" i="9"/>
  <c r="E326" i="9"/>
  <c r="B326" i="9" s="1"/>
  <c r="H325" i="9"/>
  <c r="G325" i="9"/>
  <c r="E325" i="9" s="1"/>
  <c r="B325" i="9" s="1"/>
  <c r="F325" i="9"/>
  <c r="H324" i="9"/>
  <c r="G324" i="9"/>
  <c r="E324" i="9" s="1"/>
  <c r="B324" i="9" s="1"/>
  <c r="F324" i="9"/>
  <c r="H323" i="9"/>
  <c r="G323" i="9"/>
  <c r="E323" i="9" s="1"/>
  <c r="B323" i="9" s="1"/>
  <c r="F323" i="9"/>
  <c r="H322" i="9"/>
  <c r="G322" i="9"/>
  <c r="F322" i="9"/>
  <c r="E322" i="9"/>
  <c r="B322" i="9" s="1"/>
  <c r="H321" i="9"/>
  <c r="G321" i="9"/>
  <c r="F321" i="9"/>
  <c r="H320" i="9"/>
  <c r="G320" i="9"/>
  <c r="F320" i="9"/>
  <c r="H319" i="9"/>
  <c r="G319" i="9"/>
  <c r="F319" i="9"/>
  <c r="E319" i="9"/>
  <c r="B319" i="9" s="1"/>
  <c r="H318" i="9"/>
  <c r="G318" i="9"/>
  <c r="F318" i="9"/>
  <c r="E318" i="9"/>
  <c r="H317" i="9"/>
  <c r="G317" i="9"/>
  <c r="E317" i="9" s="1"/>
  <c r="B317" i="9" s="1"/>
  <c r="F317" i="9"/>
  <c r="H316" i="9"/>
  <c r="G316" i="9"/>
  <c r="E316" i="9" s="1"/>
  <c r="B316" i="9" s="1"/>
  <c r="F316" i="9"/>
  <c r="F315" i="9"/>
  <c r="F314" i="9"/>
  <c r="F313" i="9"/>
  <c r="H312" i="9"/>
  <c r="G312" i="9"/>
  <c r="F312" i="9"/>
  <c r="H311" i="9"/>
  <c r="G311" i="9"/>
  <c r="F311" i="9"/>
  <c r="E311" i="9"/>
  <c r="B311" i="9" s="1"/>
  <c r="H310" i="9"/>
  <c r="G310" i="9"/>
  <c r="F310" i="9"/>
  <c r="E310" i="9"/>
  <c r="B310" i="9" s="1"/>
  <c r="F309" i="9"/>
  <c r="F308" i="9"/>
  <c r="H307" i="9"/>
  <c r="G307" i="9"/>
  <c r="E307" i="9" s="1"/>
  <c r="B307" i="9" s="1"/>
  <c r="F307" i="9"/>
  <c r="F306" i="9"/>
  <c r="H305" i="9"/>
  <c r="G305" i="9"/>
  <c r="F305" i="9"/>
  <c r="E305" i="9"/>
  <c r="B305" i="9" s="1"/>
  <c r="H304" i="9"/>
  <c r="G304" i="9"/>
  <c r="E304" i="9" s="1"/>
  <c r="B304" i="9" s="1"/>
  <c r="F304" i="9"/>
  <c r="F298" i="9" s="1"/>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c r="E290" i="9"/>
  <c r="M289" i="9"/>
  <c r="L289" i="9"/>
  <c r="F289" i="9" s="1"/>
  <c r="B289" i="9" s="1"/>
  <c r="E289" i="9"/>
  <c r="M288" i="9"/>
  <c r="L288" i="9"/>
  <c r="F288" i="9" s="1"/>
  <c r="B288" i="9" s="1"/>
  <c r="E288" i="9"/>
  <c r="M287" i="9"/>
  <c r="L287" i="9"/>
  <c r="F287" i="9" s="1"/>
  <c r="E287" i="9"/>
  <c r="B287" i="9" s="1"/>
  <c r="M286" i="9"/>
  <c r="L286" i="9"/>
  <c r="F286" i="9"/>
  <c r="E286" i="9"/>
  <c r="B286" i="9" s="1"/>
  <c r="M285" i="9"/>
  <c r="L285" i="9"/>
  <c r="F285" i="9" s="1"/>
  <c r="B285" i="9" s="1"/>
  <c r="E285" i="9"/>
  <c r="M284" i="9"/>
  <c r="L284" i="9"/>
  <c r="E284" i="9"/>
  <c r="M283" i="9"/>
  <c r="L283" i="9"/>
  <c r="F283" i="9" s="1"/>
  <c r="E283" i="9"/>
  <c r="B283" i="9" s="1"/>
  <c r="M282" i="9"/>
  <c r="L282" i="9"/>
  <c r="F282" i="9"/>
  <c r="E282" i="9"/>
  <c r="B282" i="9" s="1"/>
  <c r="M281" i="9"/>
  <c r="L281" i="9"/>
  <c r="F281" i="9" s="1"/>
  <c r="E281" i="9"/>
  <c r="M280" i="9"/>
  <c r="L280" i="9"/>
  <c r="E280" i="9"/>
  <c r="M279" i="9"/>
  <c r="L279" i="9"/>
  <c r="F279" i="9" s="1"/>
  <c r="E279" i="9"/>
  <c r="B279" i="9" s="1"/>
  <c r="M278" i="9"/>
  <c r="L278" i="9"/>
  <c r="F278" i="9"/>
  <c r="E278" i="9"/>
  <c r="B278" i="9" s="1"/>
  <c r="M277" i="9"/>
  <c r="L277" i="9"/>
  <c r="F277" i="9" s="1"/>
  <c r="B277" i="9" s="1"/>
  <c r="E277" i="9"/>
  <c r="M276" i="9"/>
  <c r="L276" i="9"/>
  <c r="E276" i="9"/>
  <c r="M275" i="9"/>
  <c r="L275" i="9"/>
  <c r="F275" i="9" s="1"/>
  <c r="E275" i="9"/>
  <c r="B275" i="9" s="1"/>
  <c r="M274" i="9"/>
  <c r="L274" i="9"/>
  <c r="F274" i="9"/>
  <c r="E274" i="9"/>
  <c r="B274" i="9" s="1"/>
  <c r="M273" i="9"/>
  <c r="L273" i="9"/>
  <c r="F273" i="9" s="1"/>
  <c r="B273" i="9" s="1"/>
  <c r="E273" i="9"/>
  <c r="M272" i="9"/>
  <c r="L272" i="9"/>
  <c r="E272" i="9"/>
  <c r="M271" i="9"/>
  <c r="F271" i="9" s="1"/>
  <c r="L271" i="9"/>
  <c r="E271" i="9"/>
  <c r="B271" i="9" s="1"/>
  <c r="M270" i="9"/>
  <c r="L270" i="9"/>
  <c r="F270" i="9"/>
  <c r="E270" i="9"/>
  <c r="B270" i="9" s="1"/>
  <c r="M269" i="9"/>
  <c r="L269" i="9"/>
  <c r="F269" i="9" s="1"/>
  <c r="B269" i="9" s="1"/>
  <c r="E269" i="9"/>
  <c r="M268" i="9"/>
  <c r="L268" i="9"/>
  <c r="E268" i="9"/>
  <c r="M267" i="9"/>
  <c r="F267" i="9" s="1"/>
  <c r="L267" i="9"/>
  <c r="E267" i="9"/>
  <c r="M266" i="9"/>
  <c r="L266" i="9"/>
  <c r="F266" i="9"/>
  <c r="E266" i="9"/>
  <c r="B266" i="9" s="1"/>
  <c r="M265" i="9"/>
  <c r="L265" i="9"/>
  <c r="F265" i="9" s="1"/>
  <c r="B265" i="9" s="1"/>
  <c r="E265" i="9"/>
  <c r="M264" i="9"/>
  <c r="L264" i="9"/>
  <c r="E264" i="9"/>
  <c r="M263" i="9"/>
  <c r="F263" i="9" s="1"/>
  <c r="L263" i="9"/>
  <c r="E263" i="9"/>
  <c r="B263" i="9" s="1"/>
  <c r="M262" i="9"/>
  <c r="L262" i="9"/>
  <c r="F262" i="9"/>
  <c r="E262" i="9"/>
  <c r="B262" i="9" s="1"/>
  <c r="M261" i="9"/>
  <c r="L261" i="9"/>
  <c r="F261" i="9" s="1"/>
  <c r="B261" i="9" s="1"/>
  <c r="E261" i="9"/>
  <c r="M260" i="9"/>
  <c r="L260" i="9"/>
  <c r="E260" i="9"/>
  <c r="M259" i="9"/>
  <c r="F259" i="9" s="1"/>
  <c r="L259" i="9"/>
  <c r="E259" i="9"/>
  <c r="M258" i="9"/>
  <c r="L258" i="9"/>
  <c r="F258" i="9"/>
  <c r="E258" i="9"/>
  <c r="B258" i="9" s="1"/>
  <c r="M257" i="9"/>
  <c r="L257" i="9"/>
  <c r="F257" i="9" s="1"/>
  <c r="B257" i="9" s="1"/>
  <c r="E257" i="9"/>
  <c r="M256" i="9"/>
  <c r="L256" i="9"/>
  <c r="E256" i="9"/>
  <c r="M255" i="9"/>
  <c r="F255" i="9" s="1"/>
  <c r="L255" i="9"/>
  <c r="E255" i="9"/>
  <c r="B255" i="9" s="1"/>
  <c r="M254" i="9"/>
  <c r="L254" i="9"/>
  <c r="F254" i="9"/>
  <c r="E254" i="9"/>
  <c r="B254" i="9" s="1"/>
  <c r="M253" i="9"/>
  <c r="L253" i="9"/>
  <c r="F253" i="9" s="1"/>
  <c r="B253" i="9" s="1"/>
  <c r="E253" i="9"/>
  <c r="M252" i="9"/>
  <c r="L252" i="9"/>
  <c r="E252" i="9"/>
  <c r="M251" i="9"/>
  <c r="F251" i="9" s="1"/>
  <c r="L251" i="9"/>
  <c r="E251" i="9"/>
  <c r="M250" i="9"/>
  <c r="L250" i="9"/>
  <c r="F250" i="9"/>
  <c r="E250" i="9"/>
  <c r="B250" i="9" s="1"/>
  <c r="M249" i="9"/>
  <c r="L249" i="9"/>
  <c r="F249" i="9" s="1"/>
  <c r="B249" i="9" s="1"/>
  <c r="E249" i="9"/>
  <c r="M248" i="9"/>
  <c r="L248" i="9"/>
  <c r="E248" i="9"/>
  <c r="M247" i="9"/>
  <c r="F247" i="9" s="1"/>
  <c r="L247" i="9"/>
  <c r="E247" i="9"/>
  <c r="B247" i="9" s="1"/>
  <c r="M246" i="9"/>
  <c r="L246" i="9"/>
  <c r="F246" i="9"/>
  <c r="E246" i="9"/>
  <c r="M245" i="9"/>
  <c r="L245" i="9"/>
  <c r="F245" i="9"/>
  <c r="B245" i="9" s="1"/>
  <c r="E245" i="9"/>
  <c r="M244" i="9"/>
  <c r="L244" i="9"/>
  <c r="E244" i="9"/>
  <c r="M243" i="9"/>
  <c r="L243" i="9"/>
  <c r="E243" i="9"/>
  <c r="M242" i="9"/>
  <c r="L242" i="9"/>
  <c r="F242" i="9"/>
  <c r="E242" i="9"/>
  <c r="M241" i="9"/>
  <c r="L241" i="9"/>
  <c r="F241" i="9"/>
  <c r="B241" i="9" s="1"/>
  <c r="E241" i="9"/>
  <c r="M240" i="9"/>
  <c r="L240" i="9"/>
  <c r="E240" i="9"/>
  <c r="M239" i="9"/>
  <c r="L239" i="9"/>
  <c r="E239" i="9"/>
  <c r="M238" i="9"/>
  <c r="F238" i="9" s="1"/>
  <c r="L238" i="9"/>
  <c r="E238" i="9"/>
  <c r="M237" i="9"/>
  <c r="F237" i="9" s="1"/>
  <c r="L237" i="9"/>
  <c r="E237" i="9"/>
  <c r="M236" i="9"/>
  <c r="L236" i="9"/>
  <c r="E236" i="9"/>
  <c r="M235" i="9"/>
  <c r="L235" i="9"/>
  <c r="E235" i="9"/>
  <c r="M234" i="9"/>
  <c r="L234" i="9"/>
  <c r="F234" i="9"/>
  <c r="E234" i="9"/>
  <c r="M233" i="9"/>
  <c r="L233" i="9"/>
  <c r="F233" i="9"/>
  <c r="E233" i="9"/>
  <c r="M232" i="9"/>
  <c r="L232" i="9"/>
  <c r="E232" i="9"/>
  <c r="M231" i="9"/>
  <c r="L231" i="9"/>
  <c r="E231" i="9"/>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s="1"/>
  <c r="H170" i="9"/>
  <c r="G170" i="9"/>
  <c r="F170" i="9"/>
  <c r="E170" i="9"/>
  <c r="B170" i="9" s="1"/>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F134" i="9"/>
  <c r="B134" i="9"/>
  <c r="H133" i="9"/>
  <c r="G133" i="9"/>
  <c r="F133" i="9"/>
  <c r="E133" i="9"/>
  <c r="B133" i="9" s="1"/>
  <c r="H132" i="9"/>
  <c r="G132" i="9"/>
  <c r="F132" i="9"/>
  <c r="E132" i="9"/>
  <c r="B132" i="9" s="1"/>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H123" i="9"/>
  <c r="G123" i="9"/>
  <c r="E123" i="9" s="1"/>
  <c r="B123" i="9" s="1"/>
  <c r="F123" i="9"/>
  <c r="H122" i="9"/>
  <c r="G122" i="9"/>
  <c r="E122" i="9" s="1"/>
  <c r="B122" i="9" s="1"/>
  <c r="F122" i="9"/>
  <c r="H121" i="9"/>
  <c r="G121" i="9"/>
  <c r="F121" i="9"/>
  <c r="E121" i="9"/>
  <c r="B121" i="9" s="1"/>
  <c r="H120" i="9"/>
  <c r="G120" i="9"/>
  <c r="F120" i="9"/>
  <c r="E120" i="9"/>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B106" i="9" s="1"/>
  <c r="F106" i="9"/>
  <c r="H105" i="9"/>
  <c r="G105" i="9"/>
  <c r="F105" i="9"/>
  <c r="E105" i="9"/>
  <c r="B105" i="9" s="1"/>
  <c r="H104" i="9"/>
  <c r="G104" i="9"/>
  <c r="F104" i="9"/>
  <c r="E104" i="9"/>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F86" i="9"/>
  <c r="H85" i="9"/>
  <c r="G85" i="9"/>
  <c r="F85" i="9"/>
  <c r="E85" i="9"/>
  <c r="B85" i="9" s="1"/>
  <c r="H84" i="9"/>
  <c r="G84" i="9"/>
  <c r="F84" i="9"/>
  <c r="E84" i="9"/>
  <c r="B84" i="9" s="1"/>
  <c r="H83" i="9"/>
  <c r="G83" i="9"/>
  <c r="E83" i="9" s="1"/>
  <c r="B83" i="9" s="1"/>
  <c r="F83" i="9"/>
  <c r="H82" i="9"/>
  <c r="G82" i="9"/>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H75" i="9"/>
  <c r="G75" i="9"/>
  <c r="E75" i="9" s="1"/>
  <c r="B75" i="9" s="1"/>
  <c r="F75" i="9"/>
  <c r="H74" i="9"/>
  <c r="G74" i="9"/>
  <c r="E74" i="9" s="1"/>
  <c r="B74" i="9" s="1"/>
  <c r="F74" i="9"/>
  <c r="H73" i="9"/>
  <c r="G73" i="9"/>
  <c r="F73" i="9"/>
  <c r="E73" i="9"/>
  <c r="B73" i="9" s="1"/>
  <c r="H72" i="9"/>
  <c r="G72" i="9"/>
  <c r="F72" i="9"/>
  <c r="E72" i="9"/>
  <c r="H71" i="9"/>
  <c r="G71" i="9"/>
  <c r="E71" i="9" s="1"/>
  <c r="B71" i="9" s="1"/>
  <c r="F71" i="9"/>
  <c r="H70" i="9"/>
  <c r="G70" i="9"/>
  <c r="F70" i="9"/>
  <c r="H69" i="9"/>
  <c r="G69" i="9"/>
  <c r="F69" i="9"/>
  <c r="E69" i="9"/>
  <c r="B69" i="9" s="1"/>
  <c r="H68" i="9"/>
  <c r="G68" i="9"/>
  <c r="F68" i="9"/>
  <c r="E68" i="9"/>
  <c r="B68" i="9" s="1"/>
  <c r="H67" i="9"/>
  <c r="G67" i="9"/>
  <c r="E67" i="9" s="1"/>
  <c r="B67" i="9" s="1"/>
  <c r="F67" i="9"/>
  <c r="H66" i="9"/>
  <c r="G66" i="9"/>
  <c r="F66" i="9"/>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G60" i="9"/>
  <c r="F60" i="9"/>
  <c r="H59" i="9"/>
  <c r="G59" i="9"/>
  <c r="E59" i="9" s="1"/>
  <c r="B59" i="9" s="1"/>
  <c r="F59" i="9"/>
  <c r="H58" i="9"/>
  <c r="G58" i="9"/>
  <c r="F58" i="9"/>
  <c r="H57" i="9"/>
  <c r="E57" i="9" s="1"/>
  <c r="B57" i="9" s="1"/>
  <c r="G57" i="9"/>
  <c r="F57" i="9"/>
  <c r="H56" i="9"/>
  <c r="G56" i="9"/>
  <c r="F56" i="9"/>
  <c r="H55" i="9"/>
  <c r="G55" i="9"/>
  <c r="E55" i="9" s="1"/>
  <c r="B55" i="9" s="1"/>
  <c r="F55" i="9"/>
  <c r="H54" i="9"/>
  <c r="E54" i="9" s="1"/>
  <c r="B54" i="9" s="1"/>
  <c r="G54" i="9"/>
  <c r="F54" i="9"/>
  <c r="H53" i="9"/>
  <c r="G53" i="9"/>
  <c r="F53" i="9"/>
  <c r="E53" i="9"/>
  <c r="B53" i="9" s="1"/>
  <c r="H52" i="9"/>
  <c r="G52" i="9"/>
  <c r="F52" i="9"/>
  <c r="H51" i="9"/>
  <c r="G51" i="9"/>
  <c r="F51" i="9"/>
  <c r="H50" i="9"/>
  <c r="G50" i="9"/>
  <c r="F50" i="9"/>
  <c r="E50" i="9"/>
  <c r="B50" i="9" s="1"/>
  <c r="H49" i="9"/>
  <c r="G49" i="9"/>
  <c r="F49" i="9"/>
  <c r="E49" i="9"/>
  <c r="H48" i="9"/>
  <c r="G48" i="9"/>
  <c r="E48" i="9" s="1"/>
  <c r="F48" i="9"/>
  <c r="H47" i="9"/>
  <c r="G47" i="9"/>
  <c r="F47" i="9"/>
  <c r="E47" i="9"/>
  <c r="B47" i="9" s="1"/>
  <c r="H46" i="9"/>
  <c r="G46" i="9"/>
  <c r="F46" i="9"/>
  <c r="E46" i="9"/>
  <c r="B46" i="9" s="1"/>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E39" i="9" s="1"/>
  <c r="B39" i="9" s="1"/>
  <c r="G39" i="9"/>
  <c r="F39" i="9"/>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F25" i="9"/>
  <c r="F24" i="9"/>
  <c r="F4" i="9"/>
  <c r="O3" i="9"/>
  <c r="G296" i="9" s="1"/>
  <c r="I3" i="9"/>
  <c r="H3" i="9"/>
  <c r="G3" i="9"/>
  <c r="D104" i="8"/>
  <c r="I41" i="3" s="1"/>
  <c r="D97" i="8"/>
  <c r="D92" i="8"/>
  <c r="D87" i="8"/>
  <c r="D82" i="8"/>
  <c r="D77" i="8"/>
  <c r="D72" i="8"/>
  <c r="D67" i="8"/>
  <c r="D62" i="8"/>
  <c r="D57" i="8"/>
  <c r="D52" i="8"/>
  <c r="D51" i="8" s="1"/>
  <c r="D46" i="8"/>
  <c r="D37" i="8"/>
  <c r="D27" i="8"/>
  <c r="D25" i="8" s="1"/>
  <c r="C1601" i="1" s="1"/>
  <c r="D18" i="8"/>
  <c r="D8" i="8"/>
  <c r="C1584" i="1" s="1"/>
  <c r="E44" i="7"/>
  <c r="D44" i="7"/>
  <c r="E39" i="7"/>
  <c r="D39" i="7"/>
  <c r="E38" i="7"/>
  <c r="D38" i="7"/>
  <c r="E30" i="7"/>
  <c r="D30" i="7"/>
  <c r="E23" i="7"/>
  <c r="E22" i="7" s="1"/>
  <c r="D23" i="7"/>
  <c r="D22" i="7" s="1"/>
  <c r="E14" i="7"/>
  <c r="D14" i="7"/>
  <c r="E7" i="7"/>
  <c r="D7" i="7"/>
  <c r="E6" i="7"/>
  <c r="E5" i="7"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D35" i="6" s="1"/>
  <c r="F35" i="6" s="1"/>
  <c r="F53" i="6"/>
  <c r="F52" i="6"/>
  <c r="F51" i="6"/>
  <c r="F50" i="6"/>
  <c r="E50" i="6"/>
  <c r="D50" i="6"/>
  <c r="F49" i="6"/>
  <c r="F48" i="6"/>
  <c r="F47" i="6"/>
  <c r="F46" i="6"/>
  <c r="F45" i="6"/>
  <c r="F44" i="6"/>
  <c r="E43" i="6"/>
  <c r="D43" i="6"/>
  <c r="F43" i="6" s="1"/>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E141"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E250" i="5"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E196" i="5"/>
  <c r="H336" i="9" s="1"/>
  <c r="D196" i="5"/>
  <c r="G336" i="9" s="1"/>
  <c r="F195" i="5"/>
  <c r="F194" i="5"/>
  <c r="F193" i="5"/>
  <c r="F192" i="5"/>
  <c r="F191" i="5"/>
  <c r="F190" i="5"/>
  <c r="F189" i="5"/>
  <c r="F188" i="5"/>
  <c r="F187" i="5"/>
  <c r="F186" i="5"/>
  <c r="F185" i="5"/>
  <c r="E185" i="5"/>
  <c r="D185" i="5"/>
  <c r="F184" i="5"/>
  <c r="F183" i="5"/>
  <c r="F182" i="5"/>
  <c r="F181" i="5"/>
  <c r="E180" i="5"/>
  <c r="E177" i="5" s="1"/>
  <c r="D180" i="5"/>
  <c r="D177"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7"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E427" i="4"/>
  <c r="E648" i="4" s="1"/>
  <c r="D642" i="1" s="1"/>
  <c r="D427" i="4"/>
  <c r="D648" i="4" s="1"/>
  <c r="F426" i="4"/>
  <c r="E426" i="4"/>
  <c r="D421" i="1" s="1"/>
  <c r="H421" i="1" s="1"/>
  <c r="D426" i="4"/>
  <c r="D647" i="4" s="1"/>
  <c r="F647" i="4" s="1"/>
  <c r="F421" i="4"/>
  <c r="F420" i="4"/>
  <c r="F419" i="4"/>
  <c r="F416" i="4"/>
  <c r="F415" i="4"/>
  <c r="F414" i="4"/>
  <c r="F413" i="4"/>
  <c r="E412" i="4"/>
  <c r="F412" i="4" s="1"/>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4" i="1" s="1"/>
  <c r="D379" i="4"/>
  <c r="F378" i="4"/>
  <c r="F377" i="4"/>
  <c r="F376" i="4"/>
  <c r="F375" i="4"/>
  <c r="F374" i="4"/>
  <c r="E374" i="4"/>
  <c r="D374" i="4"/>
  <c r="F372" i="4"/>
  <c r="F371" i="4"/>
  <c r="F370" i="4"/>
  <c r="F369" i="4"/>
  <c r="F368" i="4"/>
  <c r="F367" i="4"/>
  <c r="F366" i="4"/>
  <c r="E366" i="4"/>
  <c r="E361" i="4" s="1"/>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D140" i="4" s="1"/>
  <c r="E140" i="4"/>
  <c r="D136" i="1" s="1"/>
  <c r="F139" i="4"/>
  <c r="F138" i="4"/>
  <c r="F137" i="4"/>
  <c r="F136" i="4"/>
  <c r="E135" i="4"/>
  <c r="E134" i="4" s="1"/>
  <c r="D135" i="4"/>
  <c r="D134" i="4"/>
  <c r="F133" i="4"/>
  <c r="F132" i="4"/>
  <c r="F131" i="4"/>
  <c r="F130" i="4"/>
  <c r="F129" i="4"/>
  <c r="E129" i="4"/>
  <c r="D129" i="4"/>
  <c r="F128" i="4"/>
  <c r="F127" i="4"/>
  <c r="E126" i="4"/>
  <c r="E125" i="4" s="1"/>
  <c r="F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I33" i="3"/>
  <c r="G33" i="3"/>
  <c r="B33" i="3"/>
  <c r="I31" i="3"/>
  <c r="G31" i="3"/>
  <c r="B31" i="3"/>
  <c r="I30" i="3"/>
  <c r="H30" i="3"/>
  <c r="G30" i="3"/>
  <c r="B30" i="3"/>
  <c r="I29" i="3"/>
  <c r="H29" i="3"/>
  <c r="G29" i="3"/>
  <c r="B29" i="3"/>
  <c r="I28" i="3"/>
  <c r="H28" i="3"/>
  <c r="G28" i="3"/>
  <c r="B28" i="3"/>
  <c r="I27" i="3"/>
  <c r="G27" i="3"/>
  <c r="B27" i="3"/>
  <c r="I25" i="3"/>
  <c r="G25" i="3"/>
  <c r="B25" i="3"/>
  <c r="G24" i="3"/>
  <c r="B24" i="3"/>
  <c r="G23" i="3"/>
  <c r="B23" i="3"/>
  <c r="I22" i="3"/>
  <c r="G22" i="3"/>
  <c r="B22" i="3"/>
  <c r="G20" i="3"/>
  <c r="B20" i="3"/>
  <c r="G19" i="3"/>
  <c r="B19" i="3"/>
  <c r="G18" i="3"/>
  <c r="B18" i="3"/>
  <c r="G17" i="3"/>
  <c r="B17" i="3"/>
  <c r="H10" i="3" a="1"/>
  <c r="H10" i="3" s="1"/>
  <c r="L3" i="9" s="1"/>
  <c r="C1685" i="1"/>
  <c r="H1685" i="1" s="1"/>
  <c r="H1684" i="1"/>
  <c r="G1684" i="1"/>
  <c r="C1684" i="1"/>
  <c r="C1683" i="1"/>
  <c r="C1682" i="1"/>
  <c r="H1682" i="1" s="1"/>
  <c r="H1681" i="1"/>
  <c r="G1681" i="1"/>
  <c r="C1681" i="1"/>
  <c r="C1679" i="1"/>
  <c r="C1678" i="1"/>
  <c r="H1678" i="1" s="1"/>
  <c r="H1677" i="1"/>
  <c r="G1677" i="1"/>
  <c r="C1677" i="1"/>
  <c r="H1676" i="1"/>
  <c r="G1676" i="1"/>
  <c r="C1676" i="1"/>
  <c r="C1675" i="1"/>
  <c r="C1674" i="1"/>
  <c r="H1674" i="1" s="1"/>
  <c r="H1673" i="1"/>
  <c r="G1673" i="1"/>
  <c r="C1673" i="1"/>
  <c r="H1672" i="1"/>
  <c r="G1672" i="1"/>
  <c r="C1672" i="1"/>
  <c r="C1671" i="1"/>
  <c r="C1670" i="1"/>
  <c r="H1670" i="1" s="1"/>
  <c r="H1669" i="1"/>
  <c r="G1669" i="1"/>
  <c r="C1669" i="1"/>
  <c r="H1668" i="1"/>
  <c r="G1668" i="1"/>
  <c r="C1668" i="1"/>
  <c r="C1667" i="1"/>
  <c r="C1666" i="1"/>
  <c r="H1666" i="1" s="1"/>
  <c r="H1665" i="1"/>
  <c r="G1665" i="1"/>
  <c r="C1665" i="1"/>
  <c r="H1664" i="1"/>
  <c r="G1664" i="1"/>
  <c r="C1664" i="1"/>
  <c r="C1663" i="1"/>
  <c r="C1662" i="1"/>
  <c r="H1662" i="1" s="1"/>
  <c r="H1661" i="1"/>
  <c r="G1661" i="1"/>
  <c r="C1661" i="1"/>
  <c r="H1660" i="1"/>
  <c r="G1660" i="1"/>
  <c r="C1660" i="1"/>
  <c r="C1659" i="1"/>
  <c r="C1658" i="1"/>
  <c r="H1658" i="1" s="1"/>
  <c r="H1657" i="1"/>
  <c r="G1657" i="1"/>
  <c r="C1657" i="1"/>
  <c r="H1656" i="1"/>
  <c r="G1656" i="1"/>
  <c r="C1656" i="1"/>
  <c r="C1655" i="1"/>
  <c r="C1654" i="1"/>
  <c r="H1654" i="1" s="1"/>
  <c r="H1653" i="1"/>
  <c r="G1653" i="1"/>
  <c r="C1653" i="1"/>
  <c r="H1652" i="1"/>
  <c r="G1652" i="1"/>
  <c r="C1652" i="1"/>
  <c r="C1651" i="1"/>
  <c r="C1650" i="1"/>
  <c r="H1650" i="1" s="1"/>
  <c r="H1649" i="1"/>
  <c r="G1649" i="1"/>
  <c r="C1649" i="1"/>
  <c r="H1648" i="1"/>
  <c r="G1648" i="1"/>
  <c r="C1648" i="1"/>
  <c r="C1647" i="1"/>
  <c r="C1646" i="1"/>
  <c r="H1646" i="1" s="1"/>
  <c r="H1645" i="1"/>
  <c r="G1645" i="1"/>
  <c r="C1645" i="1"/>
  <c r="H1644" i="1"/>
  <c r="G1644" i="1"/>
  <c r="C1644" i="1"/>
  <c r="C1643" i="1"/>
  <c r="C1642" i="1"/>
  <c r="H1642" i="1" s="1"/>
  <c r="H1641" i="1"/>
  <c r="G1641" i="1"/>
  <c r="C1641" i="1"/>
  <c r="H1640" i="1"/>
  <c r="G1640" i="1"/>
  <c r="C1640" i="1"/>
  <c r="C1639" i="1"/>
  <c r="C1638" i="1"/>
  <c r="H1638" i="1" s="1"/>
  <c r="H1637" i="1"/>
  <c r="G1637" i="1"/>
  <c r="C1637" i="1"/>
  <c r="H1636" i="1"/>
  <c r="G1636" i="1"/>
  <c r="C1636" i="1"/>
  <c r="C1635" i="1"/>
  <c r="C1634" i="1"/>
  <c r="H1634" i="1" s="1"/>
  <c r="H1633" i="1"/>
  <c r="G1633" i="1"/>
  <c r="C1633" i="1"/>
  <c r="H1632" i="1"/>
  <c r="G1632" i="1"/>
  <c r="C1632" i="1"/>
  <c r="C1631" i="1"/>
  <c r="C1630" i="1"/>
  <c r="H1630" i="1" s="1"/>
  <c r="H1629" i="1"/>
  <c r="G1629" i="1"/>
  <c r="C1629" i="1"/>
  <c r="H1628" i="1"/>
  <c r="G1628" i="1"/>
  <c r="C1628" i="1"/>
  <c r="C1627" i="1"/>
  <c r="C1626" i="1"/>
  <c r="H1626" i="1" s="1"/>
  <c r="H1625" i="1"/>
  <c r="G1625" i="1"/>
  <c r="C1625" i="1"/>
  <c r="H1624" i="1"/>
  <c r="G1624" i="1"/>
  <c r="C1624" i="1"/>
  <c r="C1623" i="1"/>
  <c r="C1622" i="1"/>
  <c r="H1622" i="1" s="1"/>
  <c r="C1619" i="1"/>
  <c r="C1618" i="1"/>
  <c r="H1618" i="1" s="1"/>
  <c r="H1617" i="1"/>
  <c r="G1617" i="1"/>
  <c r="C1617" i="1"/>
  <c r="H1616" i="1"/>
  <c r="G1616" i="1"/>
  <c r="C1616" i="1"/>
  <c r="C1615" i="1"/>
  <c r="C1614" i="1"/>
  <c r="H1614" i="1" s="1"/>
  <c r="H1613" i="1"/>
  <c r="G1613" i="1"/>
  <c r="C1613" i="1"/>
  <c r="H1612" i="1"/>
  <c r="G1612" i="1"/>
  <c r="C1612" i="1"/>
  <c r="C1611" i="1"/>
  <c r="C1610" i="1"/>
  <c r="H1610" i="1" s="1"/>
  <c r="H1609" i="1"/>
  <c r="G1609" i="1"/>
  <c r="C1609" i="1"/>
  <c r="H1608" i="1"/>
  <c r="G1608" i="1"/>
  <c r="C1608" i="1"/>
  <c r="C1607" i="1"/>
  <c r="C1606" i="1"/>
  <c r="H1606" i="1" s="1"/>
  <c r="H1605" i="1"/>
  <c r="C1605" i="1"/>
  <c r="G1605" i="1" s="1"/>
  <c r="H1604" i="1"/>
  <c r="G1604" i="1"/>
  <c r="C1604" i="1"/>
  <c r="C1602" i="1"/>
  <c r="H1602" i="1" s="1"/>
  <c r="H1600" i="1"/>
  <c r="C1600" i="1"/>
  <c r="G1600" i="1" s="1"/>
  <c r="C1599" i="1"/>
  <c r="C1598" i="1"/>
  <c r="H1598" i="1" s="1"/>
  <c r="H1597" i="1"/>
  <c r="G1597" i="1"/>
  <c r="C1597" i="1"/>
  <c r="H1596" i="1"/>
  <c r="G1596" i="1"/>
  <c r="C1596" i="1"/>
  <c r="C1595" i="1"/>
  <c r="C1594" i="1"/>
  <c r="H1594" i="1" s="1"/>
  <c r="C1593" i="1"/>
  <c r="H1593" i="1" s="1"/>
  <c r="H1592" i="1"/>
  <c r="C1592" i="1"/>
  <c r="G1592" i="1" s="1"/>
  <c r="C1591" i="1"/>
  <c r="C1590" i="1"/>
  <c r="H1590" i="1" s="1"/>
  <c r="H1589" i="1"/>
  <c r="G1589" i="1"/>
  <c r="C1589" i="1"/>
  <c r="H1588" i="1"/>
  <c r="G1588" i="1"/>
  <c r="C1588" i="1"/>
  <c r="C1587" i="1"/>
  <c r="C1586" i="1"/>
  <c r="H1586" i="1" s="1"/>
  <c r="H1585" i="1"/>
  <c r="C1585" i="1"/>
  <c r="G1585" i="1" s="1"/>
  <c r="C1583" i="1"/>
  <c r="H1581" i="1"/>
  <c r="G1581" i="1"/>
  <c r="C1581" i="1"/>
  <c r="D1580" i="1"/>
  <c r="C1580" i="1"/>
  <c r="H1579" i="1"/>
  <c r="G1579" i="1"/>
  <c r="I1579" i="1" s="1"/>
  <c r="D1579" i="1"/>
  <c r="J1579" i="1" s="1"/>
  <c r="C1579" i="1"/>
  <c r="D1578" i="1"/>
  <c r="C1578" i="1"/>
  <c r="H1577" i="1"/>
  <c r="G1577" i="1"/>
  <c r="I1577" i="1" s="1"/>
  <c r="D1577" i="1"/>
  <c r="J1577" i="1" s="1"/>
  <c r="C1577" i="1"/>
  <c r="H1576" i="1"/>
  <c r="G1576" i="1"/>
  <c r="D1576" i="1"/>
  <c r="C1576" i="1"/>
  <c r="D1575" i="1"/>
  <c r="C1575" i="1"/>
  <c r="H1574" i="1"/>
  <c r="G1574" i="1"/>
  <c r="I1574" i="1" s="1"/>
  <c r="D1574" i="1"/>
  <c r="J1574" i="1" s="1"/>
  <c r="C1574" i="1"/>
  <c r="D1573" i="1"/>
  <c r="C1573" i="1"/>
  <c r="H1572" i="1"/>
  <c r="G1572" i="1"/>
  <c r="I1572" i="1" s="1"/>
  <c r="D1572" i="1"/>
  <c r="J1572" i="1" s="1"/>
  <c r="C1572" i="1"/>
  <c r="H1571" i="1"/>
  <c r="G1571" i="1"/>
  <c r="D1571" i="1"/>
  <c r="C1571" i="1"/>
  <c r="H1570" i="1"/>
  <c r="G1570" i="1"/>
  <c r="D1570" i="1"/>
  <c r="C1570" i="1"/>
  <c r="D1569" i="1"/>
  <c r="C1569" i="1"/>
  <c r="H1568" i="1"/>
  <c r="G1568" i="1"/>
  <c r="I1568" i="1" s="1"/>
  <c r="D1568" i="1"/>
  <c r="J1568" i="1" s="1"/>
  <c r="C1568" i="1"/>
  <c r="D1567" i="1"/>
  <c r="C1567" i="1"/>
  <c r="H1566" i="1"/>
  <c r="G1566" i="1"/>
  <c r="I1566" i="1" s="1"/>
  <c r="D1566" i="1"/>
  <c r="J1566" i="1" s="1"/>
  <c r="C1566" i="1"/>
  <c r="D1565" i="1"/>
  <c r="C1565" i="1"/>
  <c r="H1564" i="1"/>
  <c r="G1564" i="1"/>
  <c r="I1564" i="1" s="1"/>
  <c r="D1564" i="1"/>
  <c r="J1564" i="1" s="1"/>
  <c r="C1564" i="1"/>
  <c r="D1563" i="1"/>
  <c r="C1563" i="1"/>
  <c r="J1563" i="1" s="1"/>
  <c r="D1562" i="1"/>
  <c r="C1562" i="1"/>
  <c r="H1561" i="1"/>
  <c r="G1561" i="1"/>
  <c r="I1561" i="1" s="1"/>
  <c r="D1561" i="1"/>
  <c r="J1561" i="1" s="1"/>
  <c r="C1561" i="1"/>
  <c r="D1560" i="1"/>
  <c r="J1560" i="1" s="1"/>
  <c r="C1560" i="1"/>
  <c r="H1559" i="1"/>
  <c r="G1559" i="1"/>
  <c r="I1559" i="1" s="1"/>
  <c r="D1559" i="1"/>
  <c r="J1559" i="1" s="1"/>
  <c r="C1559" i="1"/>
  <c r="D1558" i="1"/>
  <c r="J1558" i="1" s="1"/>
  <c r="C1558" i="1"/>
  <c r="H1557" i="1"/>
  <c r="G1557" i="1"/>
  <c r="I1557" i="1" s="1"/>
  <c r="D1557" i="1"/>
  <c r="J1557" i="1" s="1"/>
  <c r="C1557" i="1"/>
  <c r="D1556" i="1"/>
  <c r="J1556" i="1" s="1"/>
  <c r="C1556" i="1"/>
  <c r="D1555" i="1"/>
  <c r="C1555" i="1"/>
  <c r="D1554" i="1"/>
  <c r="H1553" i="1"/>
  <c r="G1553" i="1"/>
  <c r="I1553" i="1" s="1"/>
  <c r="D1553" i="1"/>
  <c r="J1553" i="1" s="1"/>
  <c r="C1553" i="1"/>
  <c r="D1552" i="1"/>
  <c r="J1552" i="1" s="1"/>
  <c r="C1552" i="1"/>
  <c r="H1551" i="1"/>
  <c r="G1551" i="1"/>
  <c r="I1551" i="1" s="1"/>
  <c r="D1551" i="1"/>
  <c r="J1551" i="1" s="1"/>
  <c r="C1551" i="1"/>
  <c r="D1550" i="1"/>
  <c r="J1550" i="1" s="1"/>
  <c r="C1550" i="1"/>
  <c r="H1549" i="1"/>
  <c r="G1549" i="1"/>
  <c r="I1549" i="1" s="1"/>
  <c r="D1549" i="1"/>
  <c r="J1549" i="1" s="1"/>
  <c r="C1549" i="1"/>
  <c r="D1548" i="1"/>
  <c r="J1548" i="1" s="1"/>
  <c r="C1548" i="1"/>
  <c r="H1547" i="1"/>
  <c r="G1547" i="1"/>
  <c r="I1547" i="1" s="1"/>
  <c r="D1547" i="1"/>
  <c r="J1547" i="1" s="1"/>
  <c r="C1547" i="1"/>
  <c r="J1546" i="1"/>
  <c r="H1546" i="1"/>
  <c r="D1546" i="1"/>
  <c r="C1546" i="1"/>
  <c r="G1546" i="1" s="1"/>
  <c r="G1545" i="1"/>
  <c r="D1545" i="1"/>
  <c r="J1545" i="1" s="1"/>
  <c r="C1545" i="1"/>
  <c r="H1544" i="1"/>
  <c r="D1544" i="1"/>
  <c r="C1544" i="1"/>
  <c r="D1543" i="1"/>
  <c r="C1543" i="1"/>
  <c r="H1542" i="1"/>
  <c r="D1542" i="1"/>
  <c r="C1542" i="1"/>
  <c r="G1541" i="1"/>
  <c r="D1541" i="1"/>
  <c r="J1541" i="1" s="1"/>
  <c r="C1541" i="1"/>
  <c r="H1540" i="1"/>
  <c r="D1540" i="1"/>
  <c r="C1540" i="1"/>
  <c r="D1539" i="1"/>
  <c r="C1539" i="1"/>
  <c r="D1538" i="1"/>
  <c r="C1538" i="1"/>
  <c r="D1537" i="1"/>
  <c r="D1536" i="1"/>
  <c r="D1535" i="1"/>
  <c r="C1535" i="1"/>
  <c r="D1534" i="1"/>
  <c r="C1534" i="1"/>
  <c r="H1533" i="1"/>
  <c r="D1533" i="1"/>
  <c r="C1533" i="1"/>
  <c r="G1533" i="1" s="1"/>
  <c r="H1532" i="1"/>
  <c r="D1532" i="1"/>
  <c r="C1532" i="1"/>
  <c r="G1532" i="1" s="1"/>
  <c r="D1531" i="1"/>
  <c r="C1531" i="1"/>
  <c r="D1530" i="1"/>
  <c r="C1530" i="1"/>
  <c r="H1529" i="1"/>
  <c r="D1529" i="1"/>
  <c r="C1529" i="1"/>
  <c r="G1529" i="1" s="1"/>
  <c r="H1528" i="1"/>
  <c r="D1528" i="1"/>
  <c r="C1528" i="1"/>
  <c r="G1528" i="1" s="1"/>
  <c r="D1527" i="1"/>
  <c r="C1527" i="1"/>
  <c r="D1526" i="1"/>
  <c r="C1526" i="1"/>
  <c r="H1525" i="1"/>
  <c r="D1525" i="1"/>
  <c r="C1525" i="1"/>
  <c r="G1525" i="1" s="1"/>
  <c r="H1524" i="1"/>
  <c r="D1524" i="1"/>
  <c r="C1524" i="1"/>
  <c r="G1524" i="1" s="1"/>
  <c r="D1523" i="1"/>
  <c r="C1523" i="1"/>
  <c r="D1522" i="1"/>
  <c r="C1522" i="1"/>
  <c r="H1521" i="1"/>
  <c r="D1521" i="1"/>
  <c r="C1521" i="1"/>
  <c r="G1521" i="1" s="1"/>
  <c r="H1520" i="1"/>
  <c r="D1520" i="1"/>
  <c r="C1520" i="1"/>
  <c r="G1520" i="1" s="1"/>
  <c r="D1519" i="1"/>
  <c r="C1519" i="1"/>
  <c r="D1518" i="1"/>
  <c r="C1518" i="1"/>
  <c r="H1517" i="1"/>
  <c r="D1517" i="1"/>
  <c r="C1517" i="1"/>
  <c r="G1517" i="1" s="1"/>
  <c r="H1516" i="1"/>
  <c r="D1516" i="1"/>
  <c r="C1516" i="1"/>
  <c r="G1516" i="1" s="1"/>
  <c r="D1515" i="1"/>
  <c r="C1515" i="1"/>
  <c r="D1514" i="1"/>
  <c r="C1514" i="1"/>
  <c r="H1513" i="1"/>
  <c r="D1513" i="1"/>
  <c r="C1513" i="1"/>
  <c r="G1513" i="1" s="1"/>
  <c r="H1512" i="1"/>
  <c r="D1512" i="1"/>
  <c r="C1512" i="1"/>
  <c r="G1512" i="1" s="1"/>
  <c r="D1511" i="1"/>
  <c r="C1511" i="1"/>
  <c r="D1510" i="1"/>
  <c r="C1510" i="1"/>
  <c r="H1509" i="1"/>
  <c r="D1509" i="1"/>
  <c r="C1509" i="1"/>
  <c r="G1509" i="1" s="1"/>
  <c r="H1508" i="1"/>
  <c r="D1508" i="1"/>
  <c r="C1508" i="1"/>
  <c r="G1508" i="1" s="1"/>
  <c r="D1507" i="1"/>
  <c r="C1507" i="1"/>
  <c r="D1506" i="1"/>
  <c r="C1506" i="1"/>
  <c r="H1505" i="1"/>
  <c r="D1505" i="1"/>
  <c r="C1505" i="1"/>
  <c r="G1505" i="1" s="1"/>
  <c r="H1504" i="1"/>
  <c r="D1504" i="1"/>
  <c r="C1504" i="1"/>
  <c r="G1504" i="1" s="1"/>
  <c r="D1503" i="1"/>
  <c r="C1503" i="1"/>
  <c r="D1502" i="1"/>
  <c r="C1502" i="1"/>
  <c r="H1501" i="1"/>
  <c r="D1501" i="1"/>
  <c r="C1501" i="1"/>
  <c r="G1501" i="1" s="1"/>
  <c r="H1500" i="1"/>
  <c r="D1500" i="1"/>
  <c r="C1500" i="1"/>
  <c r="G1500" i="1" s="1"/>
  <c r="D1499" i="1"/>
  <c r="C1499" i="1"/>
  <c r="D1498" i="1"/>
  <c r="C1498" i="1"/>
  <c r="H1497" i="1"/>
  <c r="D1497" i="1"/>
  <c r="C1497" i="1"/>
  <c r="G1497" i="1" s="1"/>
  <c r="H1496" i="1"/>
  <c r="D1496" i="1"/>
  <c r="C1496" i="1"/>
  <c r="G1496" i="1" s="1"/>
  <c r="D1495" i="1"/>
  <c r="C1495" i="1"/>
  <c r="D1494" i="1"/>
  <c r="C1494" i="1"/>
  <c r="H1493" i="1"/>
  <c r="D1493" i="1"/>
  <c r="C1493" i="1"/>
  <c r="G1493" i="1" s="1"/>
  <c r="H1492" i="1"/>
  <c r="D1492" i="1"/>
  <c r="C1492" i="1"/>
  <c r="G1492" i="1" s="1"/>
  <c r="D1491" i="1"/>
  <c r="C1491" i="1"/>
  <c r="D1490" i="1"/>
  <c r="C1490" i="1"/>
  <c r="H1489" i="1"/>
  <c r="D1489" i="1"/>
  <c r="C1489" i="1"/>
  <c r="G1489" i="1" s="1"/>
  <c r="H1488" i="1"/>
  <c r="D1488" i="1"/>
  <c r="C1488" i="1"/>
  <c r="G1488" i="1" s="1"/>
  <c r="D1487" i="1"/>
  <c r="C1487" i="1"/>
  <c r="D1486" i="1"/>
  <c r="C1486" i="1"/>
  <c r="H1485" i="1"/>
  <c r="D1485" i="1"/>
  <c r="C1485" i="1"/>
  <c r="G1485" i="1" s="1"/>
  <c r="D1484" i="1"/>
  <c r="D1483" i="1"/>
  <c r="C1483" i="1"/>
  <c r="D1482" i="1"/>
  <c r="C1482" i="1"/>
  <c r="H1481" i="1"/>
  <c r="D1481" i="1"/>
  <c r="C1481" i="1"/>
  <c r="G1481" i="1" s="1"/>
  <c r="H1480" i="1"/>
  <c r="D1480" i="1"/>
  <c r="C1480" i="1"/>
  <c r="G1480" i="1" s="1"/>
  <c r="D1479" i="1"/>
  <c r="C1479" i="1"/>
  <c r="D1478" i="1"/>
  <c r="C1478" i="1"/>
  <c r="H1477" i="1"/>
  <c r="D1477" i="1"/>
  <c r="C1477" i="1"/>
  <c r="G1477" i="1" s="1"/>
  <c r="H1476" i="1"/>
  <c r="D1476" i="1"/>
  <c r="C1476" i="1"/>
  <c r="G1476" i="1" s="1"/>
  <c r="D1475" i="1"/>
  <c r="C1475" i="1"/>
  <c r="D1474" i="1"/>
  <c r="C1474" i="1"/>
  <c r="H1473" i="1"/>
  <c r="D1473" i="1"/>
  <c r="C1473" i="1"/>
  <c r="G1473" i="1" s="1"/>
  <c r="H1472" i="1"/>
  <c r="D1472" i="1"/>
  <c r="C1472" i="1"/>
  <c r="G1472" i="1" s="1"/>
  <c r="D1471" i="1"/>
  <c r="C1471" i="1"/>
  <c r="D1470" i="1"/>
  <c r="C1470" i="1"/>
  <c r="H1469" i="1"/>
  <c r="D1469" i="1"/>
  <c r="C1469" i="1"/>
  <c r="G1469" i="1" s="1"/>
  <c r="H1468" i="1"/>
  <c r="D1468" i="1"/>
  <c r="C1468" i="1"/>
  <c r="G1468" i="1" s="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G1435" i="1"/>
  <c r="D1435" i="1"/>
  <c r="H1435" i="1" s="1"/>
  <c r="C1435" i="1"/>
  <c r="D1434" i="1"/>
  <c r="C1434" i="1"/>
  <c r="D1433" i="1"/>
  <c r="H1433" i="1" s="1"/>
  <c r="C1433" i="1"/>
  <c r="G1432" i="1"/>
  <c r="D1432" i="1"/>
  <c r="H1432" i="1" s="1"/>
  <c r="C1432" i="1"/>
  <c r="G1431" i="1"/>
  <c r="D1431" i="1"/>
  <c r="H1431" i="1" s="1"/>
  <c r="C1431" i="1"/>
  <c r="D1430" i="1"/>
  <c r="C1430" i="1"/>
  <c r="D1429" i="1"/>
  <c r="H1429" i="1" s="1"/>
  <c r="C1429" i="1"/>
  <c r="G1428" i="1"/>
  <c r="D1428" i="1"/>
  <c r="H1428" i="1" s="1"/>
  <c r="C1428" i="1"/>
  <c r="G1427" i="1"/>
  <c r="D1427" i="1"/>
  <c r="H1427" i="1" s="1"/>
  <c r="C1427" i="1"/>
  <c r="D1426" i="1"/>
  <c r="C1426" i="1"/>
  <c r="D1425" i="1"/>
  <c r="H1425" i="1" s="1"/>
  <c r="C1425" i="1"/>
  <c r="G1424" i="1"/>
  <c r="D1424" i="1"/>
  <c r="H1424" i="1" s="1"/>
  <c r="C1424" i="1"/>
  <c r="G1423" i="1"/>
  <c r="D1423" i="1"/>
  <c r="H1423" i="1" s="1"/>
  <c r="C1423" i="1"/>
  <c r="D1422" i="1"/>
  <c r="C1422" i="1"/>
  <c r="D1421" i="1"/>
  <c r="H1421" i="1" s="1"/>
  <c r="C1421" i="1"/>
  <c r="G1420" i="1"/>
  <c r="D1420" i="1"/>
  <c r="H1420" i="1" s="1"/>
  <c r="C1420" i="1"/>
  <c r="G1419" i="1"/>
  <c r="D1419" i="1"/>
  <c r="H1419" i="1" s="1"/>
  <c r="C1419" i="1"/>
  <c r="D1418" i="1"/>
  <c r="C1418" i="1"/>
  <c r="D1417" i="1"/>
  <c r="H1417" i="1" s="1"/>
  <c r="C1417" i="1"/>
  <c r="G1416" i="1"/>
  <c r="D1416" i="1"/>
  <c r="H1416" i="1" s="1"/>
  <c r="C1416" i="1"/>
  <c r="G1415" i="1"/>
  <c r="D1415" i="1"/>
  <c r="H1415" i="1" s="1"/>
  <c r="C1415" i="1"/>
  <c r="D1414" i="1"/>
  <c r="C1414" i="1"/>
  <c r="D1413" i="1"/>
  <c r="H1413" i="1" s="1"/>
  <c r="C1413" i="1"/>
  <c r="G1412" i="1"/>
  <c r="D1412" i="1"/>
  <c r="H1412" i="1" s="1"/>
  <c r="C1412" i="1"/>
  <c r="G1411" i="1"/>
  <c r="D1411" i="1"/>
  <c r="H1411" i="1" s="1"/>
  <c r="C1411" i="1"/>
  <c r="D1410" i="1"/>
  <c r="C1410" i="1"/>
  <c r="D1409" i="1"/>
  <c r="H1409" i="1" s="1"/>
  <c r="C1409" i="1"/>
  <c r="G1408" i="1"/>
  <c r="D1408" i="1"/>
  <c r="H1408" i="1" s="1"/>
  <c r="C1408" i="1"/>
  <c r="G1407" i="1"/>
  <c r="D1407" i="1"/>
  <c r="H1407" i="1" s="1"/>
  <c r="C1407" i="1"/>
  <c r="D1406" i="1"/>
  <c r="C1406" i="1"/>
  <c r="D1405" i="1"/>
  <c r="H1405" i="1" s="1"/>
  <c r="C1405" i="1"/>
  <c r="G1404" i="1"/>
  <c r="D1404" i="1"/>
  <c r="H1404" i="1" s="1"/>
  <c r="C1404" i="1"/>
  <c r="G1403" i="1"/>
  <c r="D1403" i="1"/>
  <c r="H1403" i="1" s="1"/>
  <c r="C1403" i="1"/>
  <c r="D1402" i="1"/>
  <c r="C1402" i="1"/>
  <c r="D1401" i="1"/>
  <c r="H1401" i="1" s="1"/>
  <c r="C1401" i="1"/>
  <c r="D1400" i="1"/>
  <c r="D1399" i="1"/>
  <c r="C1399" i="1"/>
  <c r="D1398" i="1"/>
  <c r="H1398" i="1" s="1"/>
  <c r="C1398" i="1"/>
  <c r="G1397" i="1"/>
  <c r="D1397" i="1"/>
  <c r="H1397" i="1" s="1"/>
  <c r="C1397" i="1"/>
  <c r="G1396" i="1"/>
  <c r="D1396" i="1"/>
  <c r="H1396" i="1" s="1"/>
  <c r="C1396" i="1"/>
  <c r="D1395" i="1"/>
  <c r="C1395" i="1"/>
  <c r="D1394" i="1"/>
  <c r="H1394" i="1" s="1"/>
  <c r="C1394" i="1"/>
  <c r="G1393" i="1"/>
  <c r="D1393" i="1"/>
  <c r="H1393" i="1" s="1"/>
  <c r="C1393" i="1"/>
  <c r="G1392" i="1"/>
  <c r="D1392" i="1"/>
  <c r="H1392" i="1" s="1"/>
  <c r="C1392" i="1"/>
  <c r="D1391" i="1"/>
  <c r="C1391" i="1"/>
  <c r="D1390" i="1"/>
  <c r="H1390" i="1" s="1"/>
  <c r="C1390" i="1"/>
  <c r="G1389" i="1"/>
  <c r="D1389" i="1"/>
  <c r="H1389" i="1" s="1"/>
  <c r="C1389" i="1"/>
  <c r="G1388" i="1"/>
  <c r="D1388" i="1"/>
  <c r="H1388" i="1" s="1"/>
  <c r="C1388" i="1"/>
  <c r="D1387" i="1"/>
  <c r="C1387" i="1"/>
  <c r="D1386" i="1"/>
  <c r="H1386" i="1" s="1"/>
  <c r="C1386" i="1"/>
  <c r="G1385" i="1"/>
  <c r="D1385" i="1"/>
  <c r="H1385" i="1" s="1"/>
  <c r="C1385" i="1"/>
  <c r="G1384" i="1"/>
  <c r="D1384" i="1"/>
  <c r="H1384" i="1" s="1"/>
  <c r="C1384" i="1"/>
  <c r="D1383" i="1"/>
  <c r="C1383" i="1"/>
  <c r="D1382" i="1"/>
  <c r="H1382" i="1" s="1"/>
  <c r="C1382" i="1"/>
  <c r="G1381" i="1"/>
  <c r="D1381" i="1"/>
  <c r="H1381" i="1" s="1"/>
  <c r="C1381" i="1"/>
  <c r="G1380" i="1"/>
  <c r="D1380" i="1"/>
  <c r="H1380" i="1" s="1"/>
  <c r="C1380" i="1"/>
  <c r="D1379" i="1"/>
  <c r="C1379" i="1"/>
  <c r="D1378" i="1"/>
  <c r="H1378" i="1" s="1"/>
  <c r="C1378" i="1"/>
  <c r="G1377" i="1"/>
  <c r="D1377" i="1"/>
  <c r="H1377" i="1" s="1"/>
  <c r="C1377" i="1"/>
  <c r="G1376" i="1"/>
  <c r="D1376" i="1"/>
  <c r="H1376" i="1" s="1"/>
  <c r="C1376" i="1"/>
  <c r="D1375" i="1"/>
  <c r="C1375" i="1"/>
  <c r="D1374" i="1"/>
  <c r="H1374" i="1" s="1"/>
  <c r="C1374" i="1"/>
  <c r="G1373" i="1"/>
  <c r="D1373" i="1"/>
  <c r="H1373" i="1" s="1"/>
  <c r="C1373" i="1"/>
  <c r="G1372" i="1"/>
  <c r="D1372" i="1"/>
  <c r="H1372" i="1" s="1"/>
  <c r="C1372" i="1"/>
  <c r="D1371" i="1"/>
  <c r="C1371" i="1"/>
  <c r="D1370" i="1"/>
  <c r="H1370" i="1" s="1"/>
  <c r="C1370" i="1"/>
  <c r="G1369" i="1"/>
  <c r="D1369" i="1"/>
  <c r="H1369" i="1" s="1"/>
  <c r="C1369" i="1"/>
  <c r="G1368" i="1"/>
  <c r="D1368" i="1"/>
  <c r="H1368" i="1" s="1"/>
  <c r="C1368" i="1"/>
  <c r="D1367" i="1"/>
  <c r="C1367" i="1"/>
  <c r="D1366" i="1"/>
  <c r="H1366" i="1" s="1"/>
  <c r="C1366" i="1"/>
  <c r="G1365" i="1"/>
  <c r="D1365" i="1"/>
  <c r="H1365" i="1" s="1"/>
  <c r="C1365" i="1"/>
  <c r="G1364" i="1"/>
  <c r="D1364" i="1"/>
  <c r="H1364" i="1" s="1"/>
  <c r="C1364" i="1"/>
  <c r="D1363" i="1"/>
  <c r="C1363" i="1"/>
  <c r="D1362" i="1"/>
  <c r="H1362" i="1" s="1"/>
  <c r="C1362" i="1"/>
  <c r="G1361" i="1"/>
  <c r="D1361" i="1"/>
  <c r="H1361" i="1" s="1"/>
  <c r="C1361" i="1"/>
  <c r="G1360" i="1"/>
  <c r="D1360" i="1"/>
  <c r="H1360" i="1" s="1"/>
  <c r="C1360" i="1"/>
  <c r="D1359" i="1"/>
  <c r="C1359" i="1"/>
  <c r="D1358" i="1"/>
  <c r="H1358" i="1" s="1"/>
  <c r="C1358" i="1"/>
  <c r="G1357" i="1"/>
  <c r="D1357" i="1"/>
  <c r="H1357" i="1" s="1"/>
  <c r="C1357" i="1"/>
  <c r="G1356" i="1"/>
  <c r="D1356" i="1"/>
  <c r="H1356" i="1" s="1"/>
  <c r="C1356" i="1"/>
  <c r="D1355" i="1"/>
  <c r="C1355" i="1"/>
  <c r="D1354" i="1"/>
  <c r="H1354" i="1" s="1"/>
  <c r="C1354" i="1"/>
  <c r="G1353" i="1"/>
  <c r="D1353" i="1"/>
  <c r="H1353" i="1" s="1"/>
  <c r="C1353" i="1"/>
  <c r="G1352" i="1"/>
  <c r="D1352" i="1"/>
  <c r="H1352" i="1" s="1"/>
  <c r="C1352" i="1"/>
  <c r="D1351" i="1"/>
  <c r="C1351" i="1"/>
  <c r="D1350" i="1"/>
  <c r="H1350" i="1" s="1"/>
  <c r="C1350" i="1"/>
  <c r="G1349" i="1"/>
  <c r="D1349" i="1"/>
  <c r="H1349" i="1" s="1"/>
  <c r="C1349" i="1"/>
  <c r="G1348" i="1"/>
  <c r="D1348" i="1"/>
  <c r="H1348" i="1" s="1"/>
  <c r="C1348" i="1"/>
  <c r="D1347" i="1"/>
  <c r="C1347" i="1"/>
  <c r="D1346" i="1"/>
  <c r="H1346" i="1" s="1"/>
  <c r="C1346" i="1"/>
  <c r="G1345" i="1"/>
  <c r="D1345" i="1"/>
  <c r="H1345" i="1" s="1"/>
  <c r="C1345" i="1"/>
  <c r="G1344" i="1"/>
  <c r="D1344" i="1"/>
  <c r="H1344" i="1" s="1"/>
  <c r="C1344" i="1"/>
  <c r="D1343" i="1"/>
  <c r="C1343" i="1"/>
  <c r="D1342" i="1"/>
  <c r="H1342" i="1" s="1"/>
  <c r="C1342" i="1"/>
  <c r="G1341" i="1"/>
  <c r="D1341" i="1"/>
  <c r="H1341" i="1" s="1"/>
  <c r="C1341" i="1"/>
  <c r="G1340" i="1"/>
  <c r="D1340" i="1"/>
  <c r="H1340" i="1" s="1"/>
  <c r="C1340" i="1"/>
  <c r="D1339" i="1"/>
  <c r="C1339" i="1"/>
  <c r="D1338" i="1"/>
  <c r="H1338" i="1" s="1"/>
  <c r="C1338" i="1"/>
  <c r="G1337" i="1"/>
  <c r="D1337" i="1"/>
  <c r="H1337" i="1" s="1"/>
  <c r="C1337" i="1"/>
  <c r="G1336" i="1"/>
  <c r="D1336" i="1"/>
  <c r="H1336" i="1" s="1"/>
  <c r="C1336" i="1"/>
  <c r="D1335" i="1"/>
  <c r="C1335" i="1"/>
  <c r="D1334" i="1"/>
  <c r="H1334" i="1" s="1"/>
  <c r="C1334" i="1"/>
  <c r="G1333" i="1"/>
  <c r="D1333" i="1"/>
  <c r="H1333" i="1" s="1"/>
  <c r="C1333" i="1"/>
  <c r="G1332" i="1"/>
  <c r="D1332" i="1"/>
  <c r="H1332" i="1" s="1"/>
  <c r="C1332" i="1"/>
  <c r="D1331" i="1"/>
  <c r="C1331" i="1"/>
  <c r="D1330" i="1"/>
  <c r="H1330" i="1" s="1"/>
  <c r="C1330" i="1"/>
  <c r="G1329" i="1"/>
  <c r="D1329" i="1"/>
  <c r="H1329" i="1" s="1"/>
  <c r="C1329" i="1"/>
  <c r="G1328" i="1"/>
  <c r="D1328" i="1"/>
  <c r="H1328" i="1" s="1"/>
  <c r="C1328" i="1"/>
  <c r="D1327" i="1"/>
  <c r="C1327" i="1"/>
  <c r="D1326" i="1"/>
  <c r="H1326" i="1" s="1"/>
  <c r="C1326" i="1"/>
  <c r="G1325" i="1"/>
  <c r="D1325" i="1"/>
  <c r="H1325" i="1" s="1"/>
  <c r="C1325" i="1"/>
  <c r="G1324" i="1"/>
  <c r="D1324" i="1"/>
  <c r="H1324" i="1" s="1"/>
  <c r="C1324" i="1"/>
  <c r="D1323" i="1"/>
  <c r="C1323" i="1"/>
  <c r="D1322" i="1"/>
  <c r="H1322" i="1" s="1"/>
  <c r="C1322" i="1"/>
  <c r="G1321" i="1"/>
  <c r="D1321" i="1"/>
  <c r="H1321" i="1" s="1"/>
  <c r="C1321" i="1"/>
  <c r="G1320" i="1"/>
  <c r="D1320" i="1"/>
  <c r="H1320" i="1" s="1"/>
  <c r="C1320" i="1"/>
  <c r="D1319" i="1"/>
  <c r="C1319" i="1"/>
  <c r="D1318" i="1"/>
  <c r="H1318" i="1" s="1"/>
  <c r="C1318" i="1"/>
  <c r="G1317" i="1"/>
  <c r="D1317" i="1"/>
  <c r="H1317" i="1" s="1"/>
  <c r="C1317" i="1"/>
  <c r="G1316" i="1"/>
  <c r="D1316" i="1"/>
  <c r="H1316" i="1" s="1"/>
  <c r="C1316" i="1"/>
  <c r="D1315" i="1"/>
  <c r="C1315" i="1"/>
  <c r="D1314" i="1"/>
  <c r="H1314" i="1" s="1"/>
  <c r="C1314" i="1"/>
  <c r="G1313" i="1"/>
  <c r="D1313" i="1"/>
  <c r="H1313" i="1" s="1"/>
  <c r="C1313" i="1"/>
  <c r="G1312" i="1"/>
  <c r="D1312" i="1"/>
  <c r="H1312" i="1" s="1"/>
  <c r="C1312" i="1"/>
  <c r="D1311" i="1"/>
  <c r="C1311" i="1"/>
  <c r="D1310" i="1"/>
  <c r="H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D1235" i="1"/>
  <c r="C1235" i="1"/>
  <c r="D1234" i="1"/>
  <c r="H1234" i="1" s="1"/>
  <c r="C1234" i="1"/>
  <c r="G1233" i="1"/>
  <c r="D1233" i="1"/>
  <c r="H1233" i="1" s="1"/>
  <c r="C1233" i="1"/>
  <c r="G1232" i="1"/>
  <c r="D1232" i="1"/>
  <c r="H1232" i="1" s="1"/>
  <c r="C1232" i="1"/>
  <c r="D1231" i="1"/>
  <c r="C1231" i="1"/>
  <c r="D1230" i="1"/>
  <c r="H1230" i="1" s="1"/>
  <c r="C1230" i="1"/>
  <c r="G1229" i="1"/>
  <c r="D1229" i="1"/>
  <c r="H1229" i="1" s="1"/>
  <c r="C1229" i="1"/>
  <c r="D1228" i="1"/>
  <c r="C1228" i="1"/>
  <c r="D1227" i="1"/>
  <c r="C1227" i="1"/>
  <c r="D1226" i="1"/>
  <c r="H1226" i="1" s="1"/>
  <c r="C1226" i="1"/>
  <c r="G1225" i="1"/>
  <c r="D1225" i="1"/>
  <c r="H1225" i="1" s="1"/>
  <c r="C1225" i="1"/>
  <c r="D1224" i="1"/>
  <c r="H1224" i="1" s="1"/>
  <c r="C1224" i="1"/>
  <c r="D1223" i="1"/>
  <c r="C1223" i="1"/>
  <c r="D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D1123" i="1"/>
  <c r="C1123" i="1"/>
  <c r="D1122" i="1"/>
  <c r="H1122" i="1" s="1"/>
  <c r="C1122" i="1"/>
  <c r="G1121" i="1"/>
  <c r="D1121" i="1"/>
  <c r="H1121" i="1" s="1"/>
  <c r="C1121" i="1"/>
  <c r="D1120" i="1"/>
  <c r="C1120" i="1"/>
  <c r="D1119" i="1"/>
  <c r="C1119" i="1"/>
  <c r="D1118" i="1"/>
  <c r="H1118" i="1" s="1"/>
  <c r="C1118" i="1"/>
  <c r="G1117" i="1"/>
  <c r="D1117" i="1"/>
  <c r="H1117" i="1" s="1"/>
  <c r="C1117" i="1"/>
  <c r="G1116" i="1"/>
  <c r="D1116" i="1"/>
  <c r="H1116" i="1" s="1"/>
  <c r="C1116" i="1"/>
  <c r="D1115" i="1"/>
  <c r="C1115" i="1"/>
  <c r="D1114" i="1"/>
  <c r="H1114" i="1" s="1"/>
  <c r="C1114" i="1"/>
  <c r="G1113" i="1"/>
  <c r="D1113" i="1"/>
  <c r="H1113" i="1" s="1"/>
  <c r="C1113" i="1"/>
  <c r="D1112" i="1"/>
  <c r="C1112" i="1"/>
  <c r="D1111" i="1"/>
  <c r="C1111" i="1"/>
  <c r="D1110" i="1"/>
  <c r="H1110" i="1" s="1"/>
  <c r="C1110" i="1"/>
  <c r="G1109" i="1"/>
  <c r="D1109" i="1"/>
  <c r="H1109" i="1" s="1"/>
  <c r="C1109" i="1"/>
  <c r="G1108" i="1"/>
  <c r="D1108" i="1"/>
  <c r="H1108" i="1" s="1"/>
  <c r="C1108" i="1"/>
  <c r="D1107" i="1"/>
  <c r="C1107" i="1"/>
  <c r="D1106" i="1"/>
  <c r="H1106" i="1" s="1"/>
  <c r="C1106" i="1"/>
  <c r="G1105" i="1"/>
  <c r="D1105" i="1"/>
  <c r="C1105" i="1"/>
  <c r="H1105" i="1" s="1"/>
  <c r="D1104" i="1"/>
  <c r="G1104" i="1" s="1"/>
  <c r="C1104" i="1"/>
  <c r="D1103" i="1"/>
  <c r="G1103" i="1" s="1"/>
  <c r="C1103" i="1"/>
  <c r="H1103" i="1" s="1"/>
  <c r="D1102" i="1"/>
  <c r="G1102" i="1" s="1"/>
  <c r="C1102" i="1"/>
  <c r="H1102" i="1" s="1"/>
  <c r="G1101" i="1"/>
  <c r="D1101" i="1"/>
  <c r="C1101" i="1"/>
  <c r="H1101" i="1" s="1"/>
  <c r="G1100" i="1"/>
  <c r="D1100" i="1"/>
  <c r="C1100" i="1"/>
  <c r="D1099" i="1"/>
  <c r="G1099" i="1" s="1"/>
  <c r="C1099" i="1"/>
  <c r="D1098" i="1"/>
  <c r="G1098" i="1" s="1"/>
  <c r="C1098" i="1"/>
  <c r="H1098" i="1" s="1"/>
  <c r="G1097" i="1"/>
  <c r="D1097" i="1"/>
  <c r="C1097" i="1"/>
  <c r="H1097" i="1" s="1"/>
  <c r="D1096" i="1"/>
  <c r="G1096" i="1" s="1"/>
  <c r="C1096" i="1"/>
  <c r="D1095" i="1"/>
  <c r="G1095" i="1" s="1"/>
  <c r="C1095" i="1"/>
  <c r="H1095" i="1" s="1"/>
  <c r="D1094" i="1"/>
  <c r="G1094" i="1" s="1"/>
  <c r="C1094" i="1"/>
  <c r="H1094" i="1" s="1"/>
  <c r="C1093" i="1"/>
  <c r="G1092" i="1"/>
  <c r="D1092" i="1"/>
  <c r="C1092" i="1"/>
  <c r="D1091" i="1"/>
  <c r="G1091" i="1" s="1"/>
  <c r="C1091" i="1"/>
  <c r="H1091" i="1" s="1"/>
  <c r="D1090" i="1"/>
  <c r="G1090" i="1" s="1"/>
  <c r="C1090" i="1"/>
  <c r="H1090" i="1" s="1"/>
  <c r="G1089" i="1"/>
  <c r="D1089" i="1"/>
  <c r="C1089" i="1"/>
  <c r="H1089" i="1" s="1"/>
  <c r="D1088" i="1"/>
  <c r="G1088" i="1" s="1"/>
  <c r="C1088" i="1"/>
  <c r="D1087" i="1"/>
  <c r="G1087" i="1" s="1"/>
  <c r="C1087" i="1"/>
  <c r="D1086" i="1"/>
  <c r="G1086" i="1" s="1"/>
  <c r="C1086" i="1"/>
  <c r="H1086" i="1" s="1"/>
  <c r="G1085" i="1"/>
  <c r="D1085" i="1"/>
  <c r="C1085" i="1"/>
  <c r="H1085" i="1" s="1"/>
  <c r="G1084" i="1"/>
  <c r="D1084" i="1"/>
  <c r="C1084" i="1"/>
  <c r="D1083" i="1"/>
  <c r="G1083" i="1" s="1"/>
  <c r="C1083" i="1"/>
  <c r="H1083" i="1" s="1"/>
  <c r="D1082" i="1"/>
  <c r="G1082" i="1" s="1"/>
  <c r="C1082" i="1"/>
  <c r="H1082" i="1" s="1"/>
  <c r="G1081" i="1"/>
  <c r="D1081" i="1"/>
  <c r="C1081" i="1"/>
  <c r="H1081" i="1" s="1"/>
  <c r="D1080" i="1"/>
  <c r="G1080" i="1" s="1"/>
  <c r="C1080" i="1"/>
  <c r="D1079" i="1"/>
  <c r="G1079" i="1" s="1"/>
  <c r="C1079" i="1"/>
  <c r="D1078" i="1"/>
  <c r="G1078" i="1" s="1"/>
  <c r="C1078" i="1"/>
  <c r="H1078" i="1" s="1"/>
  <c r="G1077" i="1"/>
  <c r="D1077" i="1"/>
  <c r="C1077" i="1"/>
  <c r="H1077" i="1" s="1"/>
  <c r="G1076" i="1"/>
  <c r="D1076" i="1"/>
  <c r="C1076" i="1"/>
  <c r="D1075" i="1"/>
  <c r="D1073" i="1"/>
  <c r="G1073" i="1" s="1"/>
  <c r="C1073" i="1"/>
  <c r="D1072" i="1"/>
  <c r="G1072" i="1" s="1"/>
  <c r="C1072" i="1"/>
  <c r="H1072" i="1" s="1"/>
  <c r="G1071" i="1"/>
  <c r="D1071" i="1"/>
  <c r="C1071" i="1"/>
  <c r="H1071" i="1" s="1"/>
  <c r="G1070" i="1"/>
  <c r="D1070" i="1"/>
  <c r="C1070" i="1"/>
  <c r="D1069" i="1"/>
  <c r="G1069" i="1" s="1"/>
  <c r="C1069" i="1"/>
  <c r="H1069" i="1" s="1"/>
  <c r="D1068" i="1"/>
  <c r="G1068" i="1" s="1"/>
  <c r="C1068" i="1"/>
  <c r="H1068" i="1" s="1"/>
  <c r="G1067" i="1"/>
  <c r="D1067" i="1"/>
  <c r="C1067" i="1"/>
  <c r="H1067" i="1" s="1"/>
  <c r="D1066" i="1"/>
  <c r="G1066" i="1" s="1"/>
  <c r="C1066" i="1"/>
  <c r="D1065" i="1"/>
  <c r="G1065" i="1" s="1"/>
  <c r="C1065" i="1"/>
  <c r="D1064" i="1"/>
  <c r="G1064" i="1" s="1"/>
  <c r="C1064" i="1"/>
  <c r="H1064" i="1" s="1"/>
  <c r="G1063" i="1"/>
  <c r="D1063" i="1"/>
  <c r="C1063" i="1"/>
  <c r="H1063" i="1" s="1"/>
  <c r="G1062" i="1"/>
  <c r="D1062" i="1"/>
  <c r="C1062" i="1"/>
  <c r="D1061" i="1"/>
  <c r="G1061" i="1" s="1"/>
  <c r="C1061" i="1"/>
  <c r="H1061" i="1" s="1"/>
  <c r="D1060" i="1"/>
  <c r="G1060" i="1" s="1"/>
  <c r="C1060" i="1"/>
  <c r="H1060" i="1" s="1"/>
  <c r="G1059" i="1"/>
  <c r="D1059" i="1"/>
  <c r="C1059" i="1"/>
  <c r="H1059" i="1" s="1"/>
  <c r="D1058" i="1"/>
  <c r="G1058" i="1" s="1"/>
  <c r="C1058" i="1"/>
  <c r="D1057" i="1"/>
  <c r="G1057" i="1" s="1"/>
  <c r="C1057" i="1"/>
  <c r="D1056" i="1"/>
  <c r="G1056" i="1" s="1"/>
  <c r="C1056" i="1"/>
  <c r="H1056" i="1" s="1"/>
  <c r="G1055" i="1"/>
  <c r="D1055" i="1"/>
  <c r="C1055" i="1"/>
  <c r="H1055" i="1" s="1"/>
  <c r="G1054" i="1"/>
  <c r="D1054" i="1"/>
  <c r="C1054" i="1"/>
  <c r="D1053" i="1"/>
  <c r="G1053" i="1" s="1"/>
  <c r="C1053" i="1"/>
  <c r="H1053" i="1" s="1"/>
  <c r="D1052" i="1"/>
  <c r="G1052" i="1" s="1"/>
  <c r="C1052" i="1"/>
  <c r="H1052" i="1" s="1"/>
  <c r="G1051" i="1"/>
  <c r="D1051" i="1"/>
  <c r="C1051" i="1"/>
  <c r="H1051" i="1" s="1"/>
  <c r="D1050" i="1"/>
  <c r="G1050" i="1" s="1"/>
  <c r="C1050" i="1"/>
  <c r="D1049" i="1"/>
  <c r="G1049" i="1" s="1"/>
  <c r="C1049" i="1"/>
  <c r="D1048" i="1"/>
  <c r="G1048" i="1" s="1"/>
  <c r="C1048" i="1"/>
  <c r="H1048" i="1" s="1"/>
  <c r="G1047" i="1"/>
  <c r="D1047" i="1"/>
  <c r="C1047" i="1"/>
  <c r="H1047" i="1" s="1"/>
  <c r="G1046" i="1"/>
  <c r="D1046" i="1"/>
  <c r="C1046" i="1"/>
  <c r="D1045" i="1"/>
  <c r="G1045" i="1" s="1"/>
  <c r="C1045" i="1"/>
  <c r="H1045" i="1" s="1"/>
  <c r="D1044" i="1"/>
  <c r="G1044" i="1" s="1"/>
  <c r="C1044" i="1"/>
  <c r="H1044" i="1" s="1"/>
  <c r="G1043" i="1"/>
  <c r="D1043" i="1"/>
  <c r="C1043" i="1"/>
  <c r="H1043" i="1" s="1"/>
  <c r="D1042" i="1"/>
  <c r="G1042" i="1" s="1"/>
  <c r="C1042" i="1"/>
  <c r="D1041" i="1"/>
  <c r="G1041" i="1" s="1"/>
  <c r="C1041" i="1"/>
  <c r="D1040" i="1"/>
  <c r="G1040" i="1" s="1"/>
  <c r="C1040" i="1"/>
  <c r="H1040" i="1" s="1"/>
  <c r="G1039" i="1"/>
  <c r="D1039" i="1"/>
  <c r="C1039" i="1"/>
  <c r="H1039" i="1" s="1"/>
  <c r="G1038" i="1"/>
  <c r="D1038" i="1"/>
  <c r="C1038" i="1"/>
  <c r="D1037" i="1"/>
  <c r="G1037" i="1" s="1"/>
  <c r="C1037" i="1"/>
  <c r="H1037" i="1" s="1"/>
  <c r="D1036" i="1"/>
  <c r="G1036" i="1" s="1"/>
  <c r="C1036" i="1"/>
  <c r="H1036" i="1" s="1"/>
  <c r="G1035" i="1"/>
  <c r="D1035" i="1"/>
  <c r="C1035" i="1"/>
  <c r="H1035" i="1" s="1"/>
  <c r="D1034" i="1"/>
  <c r="G1034" i="1" s="1"/>
  <c r="C1034" i="1"/>
  <c r="D1033" i="1"/>
  <c r="G1033" i="1" s="1"/>
  <c r="C1033" i="1"/>
  <c r="D1032" i="1"/>
  <c r="G1032" i="1" s="1"/>
  <c r="C1032" i="1"/>
  <c r="H1032" i="1" s="1"/>
  <c r="G1031" i="1"/>
  <c r="D1031" i="1"/>
  <c r="C1031" i="1"/>
  <c r="H1031" i="1" s="1"/>
  <c r="G1030" i="1"/>
  <c r="D1030" i="1"/>
  <c r="C1030" i="1"/>
  <c r="D1029" i="1"/>
  <c r="G1029" i="1" s="1"/>
  <c r="C1029" i="1"/>
  <c r="H1029" i="1" s="1"/>
  <c r="D1028" i="1"/>
  <c r="G1028" i="1" s="1"/>
  <c r="C1028" i="1"/>
  <c r="H1028" i="1" s="1"/>
  <c r="G1027" i="1"/>
  <c r="D1027" i="1"/>
  <c r="C1027" i="1"/>
  <c r="H1027" i="1" s="1"/>
  <c r="D1026" i="1"/>
  <c r="G1026" i="1" s="1"/>
  <c r="C1026" i="1"/>
  <c r="D1025" i="1"/>
  <c r="G1025" i="1" s="1"/>
  <c r="C1025" i="1"/>
  <c r="D1024" i="1"/>
  <c r="G1024" i="1" s="1"/>
  <c r="C1024" i="1"/>
  <c r="H1024" i="1" s="1"/>
  <c r="G1023" i="1"/>
  <c r="D1023" i="1"/>
  <c r="C1023" i="1"/>
  <c r="H1023" i="1" s="1"/>
  <c r="G1022" i="1"/>
  <c r="D1022" i="1"/>
  <c r="C1022" i="1"/>
  <c r="D1021" i="1"/>
  <c r="G1021" i="1" s="1"/>
  <c r="C1021" i="1"/>
  <c r="H1021" i="1" s="1"/>
  <c r="D1020" i="1"/>
  <c r="G1020" i="1" s="1"/>
  <c r="C1020" i="1"/>
  <c r="H1020" i="1" s="1"/>
  <c r="G1019" i="1"/>
  <c r="D1019" i="1"/>
  <c r="C1019" i="1"/>
  <c r="H1019" i="1" s="1"/>
  <c r="D1018" i="1"/>
  <c r="G1018" i="1" s="1"/>
  <c r="C1018" i="1"/>
  <c r="D1017" i="1"/>
  <c r="G1017" i="1" s="1"/>
  <c r="C1017" i="1"/>
  <c r="D1016" i="1"/>
  <c r="G1016" i="1" s="1"/>
  <c r="C1016" i="1"/>
  <c r="H1016" i="1" s="1"/>
  <c r="G1015" i="1"/>
  <c r="D1015" i="1"/>
  <c r="C1015" i="1"/>
  <c r="H1015" i="1" s="1"/>
  <c r="G1014" i="1"/>
  <c r="D1014" i="1"/>
  <c r="C1014" i="1"/>
  <c r="D1013" i="1"/>
  <c r="G1013" i="1" s="1"/>
  <c r="C1013" i="1"/>
  <c r="H1013" i="1" s="1"/>
  <c r="D1012" i="1"/>
  <c r="D1010" i="1"/>
  <c r="G1010" i="1" s="1"/>
  <c r="C1010" i="1"/>
  <c r="H1010" i="1" s="1"/>
  <c r="G1009" i="1"/>
  <c r="D1009" i="1"/>
  <c r="C1009" i="1"/>
  <c r="H1009" i="1" s="1"/>
  <c r="G1008" i="1"/>
  <c r="D1008" i="1"/>
  <c r="C1008" i="1"/>
  <c r="D1007" i="1"/>
  <c r="G1007" i="1" s="1"/>
  <c r="C1007" i="1"/>
  <c r="D1006" i="1"/>
  <c r="G1006" i="1" s="1"/>
  <c r="C1006" i="1"/>
  <c r="H1006" i="1" s="1"/>
  <c r="G1005" i="1"/>
  <c r="D1005" i="1"/>
  <c r="C1005" i="1"/>
  <c r="H1005" i="1" s="1"/>
  <c r="D1004" i="1"/>
  <c r="G1004" i="1" s="1"/>
  <c r="C1004" i="1"/>
  <c r="D1003" i="1"/>
  <c r="G1003" i="1" s="1"/>
  <c r="C1003" i="1"/>
  <c r="H1003" i="1" s="1"/>
  <c r="D1002" i="1"/>
  <c r="G1002" i="1" s="1"/>
  <c r="C1002" i="1"/>
  <c r="H1002" i="1" s="1"/>
  <c r="G1001" i="1"/>
  <c r="D1001" i="1"/>
  <c r="C1001" i="1"/>
  <c r="H1001" i="1" s="1"/>
  <c r="G1000" i="1"/>
  <c r="D1000" i="1"/>
  <c r="C1000" i="1"/>
  <c r="D999" i="1"/>
  <c r="G999" i="1" s="1"/>
  <c r="C999" i="1"/>
  <c r="D998" i="1"/>
  <c r="G998" i="1" s="1"/>
  <c r="C998" i="1"/>
  <c r="H998" i="1" s="1"/>
  <c r="G997" i="1"/>
  <c r="D997" i="1"/>
  <c r="C997" i="1"/>
  <c r="H997" i="1" s="1"/>
  <c r="D996" i="1"/>
  <c r="G996" i="1" s="1"/>
  <c r="C996" i="1"/>
  <c r="D995" i="1"/>
  <c r="G995" i="1" s="1"/>
  <c r="C995" i="1"/>
  <c r="H995" i="1" s="1"/>
  <c r="D994" i="1"/>
  <c r="G994" i="1" s="1"/>
  <c r="C994" i="1"/>
  <c r="H994" i="1" s="1"/>
  <c r="G993" i="1"/>
  <c r="D993" i="1"/>
  <c r="C993" i="1"/>
  <c r="H993" i="1" s="1"/>
  <c r="G992" i="1"/>
  <c r="D992" i="1"/>
  <c r="C992" i="1"/>
  <c r="D991" i="1"/>
  <c r="G991" i="1" s="1"/>
  <c r="C991" i="1"/>
  <c r="D990" i="1"/>
  <c r="G990" i="1" s="1"/>
  <c r="C990" i="1"/>
  <c r="H990" i="1" s="1"/>
  <c r="G989" i="1"/>
  <c r="D989" i="1"/>
  <c r="C989" i="1"/>
  <c r="H989" i="1" s="1"/>
  <c r="D988" i="1"/>
  <c r="G988" i="1" s="1"/>
  <c r="C988" i="1"/>
  <c r="D987" i="1"/>
  <c r="G987" i="1" s="1"/>
  <c r="C987" i="1"/>
  <c r="H987" i="1" s="1"/>
  <c r="D986" i="1"/>
  <c r="G986" i="1" s="1"/>
  <c r="C986" i="1"/>
  <c r="H986" i="1" s="1"/>
  <c r="G985" i="1"/>
  <c r="D985" i="1"/>
  <c r="C985" i="1"/>
  <c r="H985" i="1" s="1"/>
  <c r="G984" i="1"/>
  <c r="D984" i="1"/>
  <c r="C984" i="1"/>
  <c r="D983" i="1"/>
  <c r="G983" i="1" s="1"/>
  <c r="C983" i="1"/>
  <c r="D982" i="1"/>
  <c r="G982" i="1" s="1"/>
  <c r="C982" i="1"/>
  <c r="H982" i="1" s="1"/>
  <c r="G981" i="1"/>
  <c r="D981" i="1"/>
  <c r="C981" i="1"/>
  <c r="H981" i="1" s="1"/>
  <c r="D980" i="1"/>
  <c r="G980" i="1" s="1"/>
  <c r="C980" i="1"/>
  <c r="D979" i="1"/>
  <c r="G979" i="1" s="1"/>
  <c r="C979" i="1"/>
  <c r="H979" i="1" s="1"/>
  <c r="D978" i="1"/>
  <c r="G978" i="1" s="1"/>
  <c r="C978" i="1"/>
  <c r="H978" i="1" s="1"/>
  <c r="G977" i="1"/>
  <c r="D977" i="1"/>
  <c r="C977" i="1"/>
  <c r="H977" i="1" s="1"/>
  <c r="G976" i="1"/>
  <c r="D976" i="1"/>
  <c r="C976" i="1"/>
  <c r="D975" i="1"/>
  <c r="C975" i="1"/>
  <c r="D974" i="1"/>
  <c r="C974" i="1"/>
  <c r="G973" i="1"/>
  <c r="D973" i="1"/>
  <c r="C973" i="1"/>
  <c r="H973" i="1" s="1"/>
  <c r="D972" i="1"/>
  <c r="G972" i="1" s="1"/>
  <c r="C972" i="1"/>
  <c r="D971" i="1"/>
  <c r="C971" i="1"/>
  <c r="D970" i="1"/>
  <c r="C970" i="1"/>
  <c r="G969" i="1"/>
  <c r="D969" i="1"/>
  <c r="C969" i="1"/>
  <c r="H969" i="1" s="1"/>
  <c r="G968" i="1"/>
  <c r="D968" i="1"/>
  <c r="C968" i="1"/>
  <c r="D967" i="1"/>
  <c r="C967" i="1"/>
  <c r="D966" i="1"/>
  <c r="C966" i="1"/>
  <c r="G965" i="1"/>
  <c r="D965" i="1"/>
  <c r="C965" i="1"/>
  <c r="H965" i="1" s="1"/>
  <c r="D964" i="1"/>
  <c r="G964" i="1" s="1"/>
  <c r="C964" i="1"/>
  <c r="D963" i="1"/>
  <c r="C963" i="1"/>
  <c r="D962" i="1"/>
  <c r="C962" i="1"/>
  <c r="G961" i="1"/>
  <c r="D961" i="1"/>
  <c r="C961" i="1"/>
  <c r="H961" i="1" s="1"/>
  <c r="G960" i="1"/>
  <c r="D960" i="1"/>
  <c r="C960" i="1"/>
  <c r="D959" i="1"/>
  <c r="C959" i="1"/>
  <c r="D958" i="1"/>
  <c r="C958" i="1"/>
  <c r="G957" i="1"/>
  <c r="D957" i="1"/>
  <c r="C957" i="1"/>
  <c r="H957" i="1" s="1"/>
  <c r="D956" i="1"/>
  <c r="G956" i="1" s="1"/>
  <c r="C956" i="1"/>
  <c r="D955" i="1"/>
  <c r="C955" i="1"/>
  <c r="D954" i="1"/>
  <c r="C954" i="1"/>
  <c r="G953" i="1"/>
  <c r="D953" i="1"/>
  <c r="C953" i="1"/>
  <c r="H953" i="1" s="1"/>
  <c r="G952" i="1"/>
  <c r="D952" i="1"/>
  <c r="C952" i="1"/>
  <c r="D951" i="1"/>
  <c r="C951" i="1"/>
  <c r="D950" i="1"/>
  <c r="C950" i="1"/>
  <c r="G949" i="1"/>
  <c r="D949" i="1"/>
  <c r="C949" i="1"/>
  <c r="H949" i="1" s="1"/>
  <c r="D948" i="1"/>
  <c r="G948" i="1" s="1"/>
  <c r="C948" i="1"/>
  <c r="D947" i="1"/>
  <c r="C947" i="1"/>
  <c r="D946" i="1"/>
  <c r="C946" i="1"/>
  <c r="G945" i="1"/>
  <c r="D945" i="1"/>
  <c r="C945" i="1"/>
  <c r="H945" i="1" s="1"/>
  <c r="G944" i="1"/>
  <c r="D944" i="1"/>
  <c r="C944" i="1"/>
  <c r="D943" i="1"/>
  <c r="C943" i="1"/>
  <c r="D942" i="1"/>
  <c r="C942" i="1"/>
  <c r="G941" i="1"/>
  <c r="D941" i="1"/>
  <c r="C941" i="1"/>
  <c r="H941" i="1" s="1"/>
  <c r="D940" i="1"/>
  <c r="G940" i="1" s="1"/>
  <c r="C940" i="1"/>
  <c r="D939" i="1"/>
  <c r="C939" i="1"/>
  <c r="D938" i="1"/>
  <c r="C938" i="1"/>
  <c r="G937" i="1"/>
  <c r="D937" i="1"/>
  <c r="C937" i="1"/>
  <c r="H937" i="1" s="1"/>
  <c r="G936" i="1"/>
  <c r="D936" i="1"/>
  <c r="C936" i="1"/>
  <c r="D935" i="1"/>
  <c r="C935" i="1"/>
  <c r="D934" i="1"/>
  <c r="C934" i="1"/>
  <c r="G933" i="1"/>
  <c r="D933" i="1"/>
  <c r="C933" i="1"/>
  <c r="H933" i="1" s="1"/>
  <c r="D932" i="1"/>
  <c r="G932" i="1" s="1"/>
  <c r="C932" i="1"/>
  <c r="D931" i="1"/>
  <c r="C931" i="1"/>
  <c r="D930" i="1"/>
  <c r="C930" i="1"/>
  <c r="G929" i="1"/>
  <c r="D929" i="1"/>
  <c r="C929" i="1"/>
  <c r="H929" i="1" s="1"/>
  <c r="G928" i="1"/>
  <c r="D928" i="1"/>
  <c r="C928" i="1"/>
  <c r="D927" i="1"/>
  <c r="C927" i="1"/>
  <c r="D926" i="1"/>
  <c r="C926" i="1"/>
  <c r="G925" i="1"/>
  <c r="D925" i="1"/>
  <c r="C925" i="1"/>
  <c r="H925" i="1" s="1"/>
  <c r="D924" i="1"/>
  <c r="G924" i="1" s="1"/>
  <c r="C924" i="1"/>
  <c r="D923" i="1"/>
  <c r="C923" i="1"/>
  <c r="D922" i="1"/>
  <c r="C922" i="1"/>
  <c r="G921" i="1"/>
  <c r="D921" i="1"/>
  <c r="C921" i="1"/>
  <c r="H921" i="1" s="1"/>
  <c r="G920" i="1"/>
  <c r="D920" i="1"/>
  <c r="C920" i="1"/>
  <c r="D919" i="1"/>
  <c r="C919" i="1"/>
  <c r="D918" i="1"/>
  <c r="C918" i="1"/>
  <c r="G917" i="1"/>
  <c r="D917" i="1"/>
  <c r="C917" i="1"/>
  <c r="H917" i="1" s="1"/>
  <c r="D916" i="1"/>
  <c r="G916" i="1" s="1"/>
  <c r="C916" i="1"/>
  <c r="D915" i="1"/>
  <c r="C915" i="1"/>
  <c r="D914" i="1"/>
  <c r="C914" i="1"/>
  <c r="G913" i="1"/>
  <c r="D913" i="1"/>
  <c r="C913" i="1"/>
  <c r="H913" i="1" s="1"/>
  <c r="G912" i="1"/>
  <c r="D912" i="1"/>
  <c r="C912" i="1"/>
  <c r="D911" i="1"/>
  <c r="C911" i="1"/>
  <c r="D910" i="1"/>
  <c r="C910" i="1"/>
  <c r="G909" i="1"/>
  <c r="D909" i="1"/>
  <c r="C909" i="1"/>
  <c r="H909" i="1" s="1"/>
  <c r="D908" i="1"/>
  <c r="G908" i="1" s="1"/>
  <c r="C908" i="1"/>
  <c r="D907" i="1"/>
  <c r="C907" i="1"/>
  <c r="D906" i="1"/>
  <c r="C906" i="1"/>
  <c r="G905" i="1"/>
  <c r="D905" i="1"/>
  <c r="C905" i="1"/>
  <c r="H905" i="1" s="1"/>
  <c r="G904" i="1"/>
  <c r="D904" i="1"/>
  <c r="C904" i="1"/>
  <c r="D903" i="1"/>
  <c r="C903" i="1"/>
  <c r="D902" i="1"/>
  <c r="C902" i="1"/>
  <c r="G901" i="1"/>
  <c r="D901" i="1"/>
  <c r="C901" i="1"/>
  <c r="H901" i="1" s="1"/>
  <c r="D900" i="1"/>
  <c r="G900" i="1" s="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G860" i="1"/>
  <c r="D860" i="1"/>
  <c r="C860" i="1"/>
  <c r="D859" i="1"/>
  <c r="G859" i="1" s="1"/>
  <c r="C859" i="1"/>
  <c r="D858" i="1"/>
  <c r="C858" i="1"/>
  <c r="D857" i="1"/>
  <c r="C857" i="1"/>
  <c r="G856" i="1"/>
  <c r="D856" i="1"/>
  <c r="C856" i="1"/>
  <c r="D855" i="1"/>
  <c r="G855" i="1" s="1"/>
  <c r="C855" i="1"/>
  <c r="D854" i="1"/>
  <c r="C854" i="1"/>
  <c r="D853" i="1"/>
  <c r="C853" i="1"/>
  <c r="G852" i="1"/>
  <c r="D852" i="1"/>
  <c r="C852" i="1"/>
  <c r="D851" i="1"/>
  <c r="G851" i="1" s="1"/>
  <c r="C851" i="1"/>
  <c r="D850" i="1"/>
  <c r="C850" i="1"/>
  <c r="D849" i="1"/>
  <c r="C849" i="1"/>
  <c r="G848" i="1"/>
  <c r="D848" i="1"/>
  <c r="C848" i="1"/>
  <c r="D847" i="1"/>
  <c r="G847" i="1" s="1"/>
  <c r="C847" i="1"/>
  <c r="D846" i="1"/>
  <c r="C846" i="1"/>
  <c r="D845" i="1"/>
  <c r="C845" i="1"/>
  <c r="G844" i="1"/>
  <c r="D844" i="1"/>
  <c r="C844" i="1"/>
  <c r="D843" i="1"/>
  <c r="G843" i="1" s="1"/>
  <c r="C843" i="1"/>
  <c r="D842" i="1"/>
  <c r="C842" i="1"/>
  <c r="D841" i="1"/>
  <c r="C841" i="1"/>
  <c r="G840" i="1"/>
  <c r="D840" i="1"/>
  <c r="C840" i="1"/>
  <c r="D839" i="1"/>
  <c r="G839" i="1" s="1"/>
  <c r="C839" i="1"/>
  <c r="D838" i="1"/>
  <c r="C838" i="1"/>
  <c r="D837" i="1"/>
  <c r="C837" i="1"/>
  <c r="G836" i="1"/>
  <c r="D836" i="1"/>
  <c r="C836" i="1"/>
  <c r="D835" i="1"/>
  <c r="G835" i="1" s="1"/>
  <c r="C835" i="1"/>
  <c r="D834" i="1"/>
  <c r="C834" i="1"/>
  <c r="D833" i="1"/>
  <c r="C833" i="1"/>
  <c r="G832" i="1"/>
  <c r="D832" i="1"/>
  <c r="C832" i="1"/>
  <c r="D831" i="1"/>
  <c r="G831" i="1" s="1"/>
  <c r="C831" i="1"/>
  <c r="D830" i="1"/>
  <c r="C830" i="1"/>
  <c r="D829" i="1"/>
  <c r="C829" i="1"/>
  <c r="G828" i="1"/>
  <c r="D828" i="1"/>
  <c r="C828" i="1"/>
  <c r="D827" i="1"/>
  <c r="G827" i="1" s="1"/>
  <c r="C827" i="1"/>
  <c r="D826" i="1"/>
  <c r="C826" i="1"/>
  <c r="D825" i="1"/>
  <c r="C825" i="1"/>
  <c r="G824" i="1"/>
  <c r="D824" i="1"/>
  <c r="C824" i="1"/>
  <c r="D823" i="1"/>
  <c r="G823" i="1" s="1"/>
  <c r="C823" i="1"/>
  <c r="D822" i="1"/>
  <c r="C822" i="1"/>
  <c r="D821" i="1"/>
  <c r="C821" i="1"/>
  <c r="G820" i="1"/>
  <c r="D820" i="1"/>
  <c r="C820" i="1"/>
  <c r="D819" i="1"/>
  <c r="G819" i="1" s="1"/>
  <c r="C819" i="1"/>
  <c r="D818" i="1"/>
  <c r="C818" i="1"/>
  <c r="D817" i="1"/>
  <c r="C817" i="1"/>
  <c r="G816" i="1"/>
  <c r="D816" i="1"/>
  <c r="C816" i="1"/>
  <c r="D815" i="1"/>
  <c r="G815" i="1" s="1"/>
  <c r="C815" i="1"/>
  <c r="D814" i="1"/>
  <c r="C814" i="1"/>
  <c r="D813" i="1"/>
  <c r="C813" i="1"/>
  <c r="G812" i="1"/>
  <c r="D812" i="1"/>
  <c r="C812" i="1"/>
  <c r="D811" i="1"/>
  <c r="G811" i="1" s="1"/>
  <c r="C811" i="1"/>
  <c r="D810" i="1"/>
  <c r="C810" i="1"/>
  <c r="D809" i="1"/>
  <c r="C809" i="1"/>
  <c r="G808" i="1"/>
  <c r="D808" i="1"/>
  <c r="C808" i="1"/>
  <c r="D807" i="1"/>
  <c r="G807" i="1" s="1"/>
  <c r="C807" i="1"/>
  <c r="D806" i="1"/>
  <c r="C806" i="1"/>
  <c r="D805" i="1"/>
  <c r="C805" i="1"/>
  <c r="G804" i="1"/>
  <c r="D804" i="1"/>
  <c r="C804" i="1"/>
  <c r="D803" i="1"/>
  <c r="G803" i="1" s="1"/>
  <c r="C803" i="1"/>
  <c r="D802" i="1"/>
  <c r="C802" i="1"/>
  <c r="D801" i="1"/>
  <c r="C801" i="1"/>
  <c r="G800" i="1"/>
  <c r="D800" i="1"/>
  <c r="C800" i="1"/>
  <c r="D799" i="1"/>
  <c r="G799" i="1" s="1"/>
  <c r="C799" i="1"/>
  <c r="D798" i="1"/>
  <c r="C798" i="1"/>
  <c r="D797" i="1"/>
  <c r="C797" i="1"/>
  <c r="G796" i="1"/>
  <c r="D796" i="1"/>
  <c r="C796" i="1"/>
  <c r="D795" i="1"/>
  <c r="G795" i="1" s="1"/>
  <c r="C795" i="1"/>
  <c r="D794" i="1"/>
  <c r="C794" i="1"/>
  <c r="D793" i="1"/>
  <c r="C793" i="1"/>
  <c r="G792" i="1"/>
  <c r="D792" i="1"/>
  <c r="C792" i="1"/>
  <c r="D791" i="1"/>
  <c r="G791" i="1" s="1"/>
  <c r="C791" i="1"/>
  <c r="D790" i="1"/>
  <c r="C790" i="1"/>
  <c r="D789" i="1"/>
  <c r="C789" i="1"/>
  <c r="G788" i="1"/>
  <c r="D788" i="1"/>
  <c r="C788" i="1"/>
  <c r="D787" i="1"/>
  <c r="G787" i="1" s="1"/>
  <c r="C787" i="1"/>
  <c r="D786" i="1"/>
  <c r="C786" i="1"/>
  <c r="D785" i="1"/>
  <c r="C785" i="1"/>
  <c r="G784" i="1"/>
  <c r="D784" i="1"/>
  <c r="C784" i="1"/>
  <c r="D783" i="1"/>
  <c r="G783" i="1" s="1"/>
  <c r="C783" i="1"/>
  <c r="D782" i="1"/>
  <c r="C782" i="1"/>
  <c r="D781" i="1"/>
  <c r="C781" i="1"/>
  <c r="G780" i="1"/>
  <c r="D780" i="1"/>
  <c r="C780" i="1"/>
  <c r="D779" i="1"/>
  <c r="G779" i="1" s="1"/>
  <c r="C779" i="1"/>
  <c r="D778" i="1"/>
  <c r="C778" i="1"/>
  <c r="D777" i="1"/>
  <c r="C777" i="1"/>
  <c r="G776" i="1"/>
  <c r="D776" i="1"/>
  <c r="C776" i="1"/>
  <c r="D775" i="1"/>
  <c r="G775" i="1" s="1"/>
  <c r="C775" i="1"/>
  <c r="D774" i="1"/>
  <c r="C774" i="1"/>
  <c r="D773" i="1"/>
  <c r="C773" i="1"/>
  <c r="G772" i="1"/>
  <c r="D772" i="1"/>
  <c r="C772" i="1"/>
  <c r="D771" i="1"/>
  <c r="G771" i="1" s="1"/>
  <c r="C771" i="1"/>
  <c r="D770" i="1"/>
  <c r="C770" i="1"/>
  <c r="D769" i="1"/>
  <c r="C769" i="1"/>
  <c r="G768" i="1"/>
  <c r="D768" i="1"/>
  <c r="C768" i="1"/>
  <c r="D767" i="1"/>
  <c r="G767" i="1" s="1"/>
  <c r="C767" i="1"/>
  <c r="D766" i="1"/>
  <c r="C766" i="1"/>
  <c r="D765" i="1"/>
  <c r="C765" i="1"/>
  <c r="G764" i="1"/>
  <c r="D764" i="1"/>
  <c r="C764" i="1"/>
  <c r="D763" i="1"/>
  <c r="G763" i="1" s="1"/>
  <c r="C763" i="1"/>
  <c r="D762" i="1"/>
  <c r="C762" i="1"/>
  <c r="D761" i="1"/>
  <c r="C761" i="1"/>
  <c r="G760" i="1"/>
  <c r="D760" i="1"/>
  <c r="C760" i="1"/>
  <c r="D759" i="1"/>
  <c r="G759" i="1" s="1"/>
  <c r="C759" i="1"/>
  <c r="D758" i="1"/>
  <c r="C758" i="1"/>
  <c r="D757" i="1"/>
  <c r="C757" i="1"/>
  <c r="G756" i="1"/>
  <c r="D756" i="1"/>
  <c r="C756" i="1"/>
  <c r="D755" i="1"/>
  <c r="G755" i="1" s="1"/>
  <c r="C755" i="1"/>
  <c r="D754" i="1"/>
  <c r="C754" i="1"/>
  <c r="D753" i="1"/>
  <c r="C753" i="1"/>
  <c r="G752" i="1"/>
  <c r="D752" i="1"/>
  <c r="C752" i="1"/>
  <c r="D751" i="1"/>
  <c r="G751" i="1" s="1"/>
  <c r="C751" i="1"/>
  <c r="D750" i="1"/>
  <c r="C750" i="1"/>
  <c r="D749" i="1"/>
  <c r="C749" i="1"/>
  <c r="G748" i="1"/>
  <c r="D748" i="1"/>
  <c r="C748" i="1"/>
  <c r="D747" i="1"/>
  <c r="G747" i="1" s="1"/>
  <c r="C747" i="1"/>
  <c r="D746" i="1"/>
  <c r="C746" i="1"/>
  <c r="D745" i="1"/>
  <c r="C745" i="1"/>
  <c r="G744" i="1"/>
  <c r="D744" i="1"/>
  <c r="C744" i="1"/>
  <c r="D743" i="1"/>
  <c r="G743" i="1" s="1"/>
  <c r="C743" i="1"/>
  <c r="D742" i="1"/>
  <c r="C742" i="1"/>
  <c r="D741" i="1"/>
  <c r="C741" i="1"/>
  <c r="G740" i="1"/>
  <c r="D740" i="1"/>
  <c r="C740" i="1"/>
  <c r="D739" i="1"/>
  <c r="G739" i="1" s="1"/>
  <c r="C739" i="1"/>
  <c r="D738" i="1"/>
  <c r="C738" i="1"/>
  <c r="D737" i="1"/>
  <c r="C737" i="1"/>
  <c r="D736" i="1"/>
  <c r="G736" i="1" s="1"/>
  <c r="C736" i="1"/>
  <c r="D735" i="1"/>
  <c r="G735" i="1" s="1"/>
  <c r="C735" i="1"/>
  <c r="D734" i="1"/>
  <c r="C734" i="1"/>
  <c r="D733" i="1"/>
  <c r="C733" i="1"/>
  <c r="D732" i="1"/>
  <c r="G732" i="1" s="1"/>
  <c r="C732" i="1"/>
  <c r="D731" i="1"/>
  <c r="G731" i="1" s="1"/>
  <c r="C731" i="1"/>
  <c r="D730" i="1"/>
  <c r="C730" i="1"/>
  <c r="D729" i="1"/>
  <c r="C729" i="1"/>
  <c r="G728" i="1"/>
  <c r="D728" i="1"/>
  <c r="C728" i="1"/>
  <c r="D727" i="1"/>
  <c r="G727" i="1" s="1"/>
  <c r="C727" i="1"/>
  <c r="D726" i="1"/>
  <c r="C726" i="1"/>
  <c r="D725" i="1"/>
  <c r="C725" i="1"/>
  <c r="G724" i="1"/>
  <c r="D724" i="1"/>
  <c r="C724" i="1"/>
  <c r="D723" i="1"/>
  <c r="G723" i="1" s="1"/>
  <c r="C723" i="1"/>
  <c r="D722" i="1"/>
  <c r="C722" i="1"/>
  <c r="D721" i="1"/>
  <c r="C721" i="1"/>
  <c r="G720" i="1"/>
  <c r="D720" i="1"/>
  <c r="C720" i="1"/>
  <c r="D719" i="1"/>
  <c r="G719" i="1" s="1"/>
  <c r="C719" i="1"/>
  <c r="D718" i="1"/>
  <c r="C718" i="1"/>
  <c r="D717" i="1"/>
  <c r="C717" i="1"/>
  <c r="G716" i="1"/>
  <c r="D716" i="1"/>
  <c r="C716" i="1"/>
  <c r="D715" i="1"/>
  <c r="G715" i="1" s="1"/>
  <c r="C715" i="1"/>
  <c r="D714" i="1"/>
  <c r="C714" i="1"/>
  <c r="D713" i="1"/>
  <c r="C713" i="1"/>
  <c r="G712" i="1"/>
  <c r="D712" i="1"/>
  <c r="C712" i="1"/>
  <c r="D711" i="1"/>
  <c r="G711" i="1" s="1"/>
  <c r="C711" i="1"/>
  <c r="D710" i="1"/>
  <c r="C710" i="1"/>
  <c r="D709" i="1"/>
  <c r="C709" i="1"/>
  <c r="G708" i="1"/>
  <c r="D708" i="1"/>
  <c r="C708" i="1"/>
  <c r="D707" i="1"/>
  <c r="G707" i="1" s="1"/>
  <c r="C707" i="1"/>
  <c r="D706" i="1"/>
  <c r="C706" i="1"/>
  <c r="D705" i="1"/>
  <c r="C705" i="1"/>
  <c r="G704" i="1"/>
  <c r="D704" i="1"/>
  <c r="C704" i="1"/>
  <c r="D703" i="1"/>
  <c r="G703" i="1" s="1"/>
  <c r="C703" i="1"/>
  <c r="D702" i="1"/>
  <c r="C702" i="1"/>
  <c r="D701" i="1"/>
  <c r="C701" i="1"/>
  <c r="G700" i="1"/>
  <c r="D700" i="1"/>
  <c r="C700" i="1"/>
  <c r="D699" i="1"/>
  <c r="G699" i="1" s="1"/>
  <c r="C699" i="1"/>
  <c r="D698" i="1"/>
  <c r="C698" i="1"/>
  <c r="D697" i="1"/>
  <c r="C697" i="1"/>
  <c r="G696" i="1"/>
  <c r="D696" i="1"/>
  <c r="C696" i="1"/>
  <c r="D695" i="1"/>
  <c r="G695" i="1" s="1"/>
  <c r="C695" i="1"/>
  <c r="D694" i="1"/>
  <c r="C694" i="1"/>
  <c r="D693" i="1"/>
  <c r="C693" i="1"/>
  <c r="G692" i="1"/>
  <c r="D692" i="1"/>
  <c r="C692" i="1"/>
  <c r="D691" i="1"/>
  <c r="G691" i="1" s="1"/>
  <c r="C691" i="1"/>
  <c r="D690" i="1"/>
  <c r="C690" i="1"/>
  <c r="D689" i="1"/>
  <c r="C689" i="1"/>
  <c r="G688" i="1"/>
  <c r="D688" i="1"/>
  <c r="C688" i="1"/>
  <c r="D687" i="1"/>
  <c r="G687" i="1" s="1"/>
  <c r="C687" i="1"/>
  <c r="D686" i="1"/>
  <c r="C686" i="1"/>
  <c r="D685" i="1"/>
  <c r="C685"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H650" i="1"/>
  <c r="G650" i="1"/>
  <c r="D650" i="1"/>
  <c r="C650" i="1"/>
  <c r="D649" i="1"/>
  <c r="H649" i="1" s="1"/>
  <c r="C649" i="1"/>
  <c r="H648" i="1"/>
  <c r="G648" i="1"/>
  <c r="D648" i="1"/>
  <c r="C648" i="1"/>
  <c r="H647" i="1"/>
  <c r="D647" i="1"/>
  <c r="G647" i="1" s="1"/>
  <c r="C647" i="1"/>
  <c r="D646" i="1"/>
  <c r="H646" i="1" s="1"/>
  <c r="C646" i="1"/>
  <c r="H645" i="1"/>
  <c r="G645" i="1"/>
  <c r="D645" i="1"/>
  <c r="C645" i="1"/>
  <c r="C642" i="1"/>
  <c r="C641" i="1"/>
  <c r="H636" i="1"/>
  <c r="G636" i="1"/>
  <c r="D636" i="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C421"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H301" i="1"/>
  <c r="D301" i="1"/>
  <c r="G301" i="1" s="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D195" i="1"/>
  <c r="G195" i="1" s="1"/>
  <c r="C195" i="1"/>
  <c r="H194" i="1"/>
  <c r="D194" i="1"/>
  <c r="G194" i="1" s="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D180" i="1"/>
  <c r="G180" i="1" s="1"/>
  <c r="C180" i="1"/>
  <c r="H179" i="1"/>
  <c r="G179" i="1"/>
  <c r="D179" i="1"/>
  <c r="C179" i="1"/>
  <c r="H178" i="1"/>
  <c r="D178" i="1"/>
  <c r="G178" i="1" s="1"/>
  <c r="C178" i="1"/>
  <c r="H177" i="1"/>
  <c r="D177" i="1"/>
  <c r="G177" i="1" s="1"/>
  <c r="C177" i="1"/>
  <c r="H176" i="1"/>
  <c r="G176" i="1"/>
  <c r="D176" i="1"/>
  <c r="C176" i="1"/>
  <c r="H175" i="1"/>
  <c r="G175" i="1"/>
  <c r="D175" i="1"/>
  <c r="C175" i="1"/>
  <c r="C174" i="1"/>
  <c r="H173" i="1"/>
  <c r="G173" i="1"/>
  <c r="D173" i="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C166" i="1"/>
  <c r="H165" i="1"/>
  <c r="G165" i="1"/>
  <c r="D165" i="1"/>
  <c r="C165" i="1"/>
  <c r="H164" i="1"/>
  <c r="G164" i="1"/>
  <c r="D164" i="1"/>
  <c r="C164" i="1"/>
  <c r="H163" i="1"/>
  <c r="G163" i="1"/>
  <c r="D163" i="1"/>
  <c r="C163" i="1"/>
  <c r="D162" i="1"/>
  <c r="H162" i="1" s="1"/>
  <c r="C162" i="1"/>
  <c r="D161" i="1"/>
  <c r="H161" i="1" s="1"/>
  <c r="C161" i="1"/>
  <c r="H159" i="1"/>
  <c r="G159" i="1"/>
  <c r="D159" i="1"/>
  <c r="C159" i="1"/>
  <c r="D158" i="1"/>
  <c r="H158" i="1" s="1"/>
  <c r="C158" i="1"/>
  <c r="H157" i="1"/>
  <c r="G157" i="1"/>
  <c r="D157" i="1"/>
  <c r="C157" i="1"/>
  <c r="C156" i="1"/>
  <c r="D155" i="1"/>
  <c r="G155" i="1" s="1"/>
  <c r="C155" i="1"/>
  <c r="H154" i="1"/>
  <c r="G154" i="1"/>
  <c r="D154" i="1"/>
  <c r="C154" i="1"/>
  <c r="H153" i="1"/>
  <c r="G153" i="1"/>
  <c r="D153" i="1"/>
  <c r="C153" i="1"/>
  <c r="H152" i="1"/>
  <c r="G152" i="1"/>
  <c r="D152" i="1"/>
  <c r="C152" i="1"/>
  <c r="D151" i="1"/>
  <c r="H151" i="1" s="1"/>
  <c r="C151" i="1"/>
  <c r="D150" i="1"/>
  <c r="H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D122" i="1"/>
  <c r="G122" i="1" s="1"/>
  <c r="C122"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1" i="9" l="1"/>
  <c r="B321" i="9" s="1"/>
  <c r="G1685" i="1"/>
  <c r="C1680" i="1"/>
  <c r="C1603" i="1"/>
  <c r="H1603" i="1" s="1"/>
  <c r="G1593" i="1"/>
  <c r="G1584" i="1"/>
  <c r="H1584" i="1"/>
  <c r="D6" i="8"/>
  <c r="C1582" i="1" s="1"/>
  <c r="H1582" i="1" s="1"/>
  <c r="E52" i="9"/>
  <c r="B52" i="9" s="1"/>
  <c r="G653" i="1"/>
  <c r="G652" i="1"/>
  <c r="E25" i="9"/>
  <c r="B25" i="9" s="1"/>
  <c r="G651" i="1"/>
  <c r="E296" i="9"/>
  <c r="B296" i="9" s="1"/>
  <c r="G646" i="1"/>
  <c r="G649" i="1"/>
  <c r="H635" i="1"/>
  <c r="E294" i="9"/>
  <c r="B294" i="9" s="1"/>
  <c r="G416" i="1"/>
  <c r="G415" i="1"/>
  <c r="H374" i="1"/>
  <c r="G374" i="1"/>
  <c r="G302" i="1"/>
  <c r="G423" i="1"/>
  <c r="H642" i="1"/>
  <c r="G642" i="1"/>
  <c r="E647" i="4"/>
  <c r="D641" i="1" s="1"/>
  <c r="F427" i="4"/>
  <c r="D422" i="1"/>
  <c r="G421" i="1"/>
  <c r="E56" i="9"/>
  <c r="B56" i="9" s="1"/>
  <c r="G192" i="1"/>
  <c r="H190" i="1"/>
  <c r="G190" i="1"/>
  <c r="F194" i="4"/>
  <c r="G174" i="1"/>
  <c r="H174" i="1"/>
  <c r="G166" i="1"/>
  <c r="H166" i="1"/>
  <c r="F170" i="4"/>
  <c r="G161" i="1"/>
  <c r="G162" i="1"/>
  <c r="H156" i="1"/>
  <c r="G156" i="1"/>
  <c r="E153" i="4"/>
  <c r="D149" i="1" s="1"/>
  <c r="G158" i="1"/>
  <c r="F160" i="4"/>
  <c r="H155" i="1"/>
  <c r="G151" i="1"/>
  <c r="G150" i="1"/>
  <c r="G136" i="1"/>
  <c r="H136" i="1"/>
  <c r="F140" i="4"/>
  <c r="F134" i="4"/>
  <c r="F135" i="4"/>
  <c r="H122" i="1"/>
  <c r="H121" i="1"/>
  <c r="F126" i="4"/>
  <c r="F83" i="4"/>
  <c r="D79" i="1"/>
  <c r="D70" i="1"/>
  <c r="H70" i="1" s="1"/>
  <c r="G72" i="1"/>
  <c r="G70" i="1"/>
  <c r="H1231" i="1"/>
  <c r="G1231" i="1"/>
  <c r="H1331" i="1"/>
  <c r="G1331" i="1"/>
  <c r="H1371" i="1"/>
  <c r="G1371" i="1"/>
  <c r="H1123" i="1"/>
  <c r="G1123" i="1"/>
  <c r="H1323" i="1"/>
  <c r="G1323" i="1"/>
  <c r="H1355" i="1"/>
  <c r="G1355" i="1"/>
  <c r="H1379" i="1"/>
  <c r="G1379" i="1"/>
  <c r="G1601" i="1"/>
  <c r="H1601" i="1"/>
  <c r="H686" i="1"/>
  <c r="G686" i="1"/>
  <c r="H689" i="1"/>
  <c r="G689" i="1"/>
  <c r="H694" i="1"/>
  <c r="G694" i="1"/>
  <c r="H697" i="1"/>
  <c r="G697" i="1"/>
  <c r="H702" i="1"/>
  <c r="G702" i="1"/>
  <c r="H705" i="1"/>
  <c r="G705" i="1"/>
  <c r="H710" i="1"/>
  <c r="G710" i="1"/>
  <c r="H713" i="1"/>
  <c r="G713" i="1"/>
  <c r="H734" i="1"/>
  <c r="G734" i="1"/>
  <c r="H737" i="1"/>
  <c r="G737" i="1"/>
  <c r="H745" i="1"/>
  <c r="G745" i="1"/>
  <c r="H750" i="1"/>
  <c r="G750" i="1"/>
  <c r="H753" i="1"/>
  <c r="G753" i="1"/>
  <c r="H758" i="1"/>
  <c r="G758" i="1"/>
  <c r="H761" i="1"/>
  <c r="G761" i="1"/>
  <c r="H766" i="1"/>
  <c r="G766" i="1"/>
  <c r="H769" i="1"/>
  <c r="G769" i="1"/>
  <c r="H782" i="1"/>
  <c r="G782" i="1"/>
  <c r="H785" i="1"/>
  <c r="G785" i="1"/>
  <c r="H790" i="1"/>
  <c r="G790" i="1"/>
  <c r="H793" i="1"/>
  <c r="G793" i="1"/>
  <c r="H806" i="1"/>
  <c r="G806" i="1"/>
  <c r="H809" i="1"/>
  <c r="G809" i="1"/>
  <c r="H817" i="1"/>
  <c r="G817" i="1"/>
  <c r="H830" i="1"/>
  <c r="G830" i="1"/>
  <c r="H833" i="1"/>
  <c r="G833" i="1"/>
  <c r="H854" i="1"/>
  <c r="G854" i="1"/>
  <c r="H857" i="1"/>
  <c r="G857" i="1"/>
  <c r="H1120" i="1"/>
  <c r="G1120" i="1"/>
  <c r="H1228" i="1"/>
  <c r="G1228" i="1"/>
  <c r="H1107" i="1"/>
  <c r="G1107" i="1"/>
  <c r="H1112" i="1"/>
  <c r="G1112" i="1"/>
  <c r="H1223" i="1"/>
  <c r="G1223" i="1"/>
  <c r="H1315" i="1"/>
  <c r="G1315" i="1"/>
  <c r="H1339" i="1"/>
  <c r="G1339" i="1"/>
  <c r="H1347" i="1"/>
  <c r="G1347" i="1"/>
  <c r="H1363" i="1"/>
  <c r="G1363" i="1"/>
  <c r="H1387" i="1"/>
  <c r="G1387" i="1"/>
  <c r="H1395" i="1"/>
  <c r="G1395" i="1"/>
  <c r="H34" i="3"/>
  <c r="C1554" i="1"/>
  <c r="H718" i="1"/>
  <c r="G718" i="1"/>
  <c r="H721" i="1"/>
  <c r="G721" i="1"/>
  <c r="H726" i="1"/>
  <c r="G726" i="1"/>
  <c r="H729" i="1"/>
  <c r="G729" i="1"/>
  <c r="H742" i="1"/>
  <c r="G742" i="1"/>
  <c r="H774" i="1"/>
  <c r="G774" i="1"/>
  <c r="H777" i="1"/>
  <c r="G777" i="1"/>
  <c r="H798" i="1"/>
  <c r="G798" i="1"/>
  <c r="H801" i="1"/>
  <c r="G801" i="1"/>
  <c r="H814" i="1"/>
  <c r="G814" i="1"/>
  <c r="H822" i="1"/>
  <c r="G822" i="1"/>
  <c r="H825" i="1"/>
  <c r="G825" i="1"/>
  <c r="H838" i="1"/>
  <c r="G838" i="1"/>
  <c r="H841" i="1"/>
  <c r="G841" i="1"/>
  <c r="H846" i="1"/>
  <c r="G846" i="1"/>
  <c r="H849" i="1"/>
  <c r="G849" i="1"/>
  <c r="H1115" i="1"/>
  <c r="G1115" i="1"/>
  <c r="H685" i="1"/>
  <c r="G685" i="1"/>
  <c r="H690" i="1"/>
  <c r="G690" i="1"/>
  <c r="H693" i="1"/>
  <c r="G693" i="1"/>
  <c r="H698" i="1"/>
  <c r="G698" i="1"/>
  <c r="H701" i="1"/>
  <c r="G701" i="1"/>
  <c r="H706" i="1"/>
  <c r="G706" i="1"/>
  <c r="H709" i="1"/>
  <c r="G709" i="1"/>
  <c r="H714" i="1"/>
  <c r="G714" i="1"/>
  <c r="H717" i="1"/>
  <c r="G717" i="1"/>
  <c r="H722" i="1"/>
  <c r="G722" i="1"/>
  <c r="H725" i="1"/>
  <c r="G725" i="1"/>
  <c r="H730" i="1"/>
  <c r="G730" i="1"/>
  <c r="H733" i="1"/>
  <c r="G733" i="1"/>
  <c r="H738" i="1"/>
  <c r="G738" i="1"/>
  <c r="H741" i="1"/>
  <c r="G741" i="1"/>
  <c r="H746" i="1"/>
  <c r="G746" i="1"/>
  <c r="H749" i="1"/>
  <c r="G749" i="1"/>
  <c r="H754" i="1"/>
  <c r="G754" i="1"/>
  <c r="H757" i="1"/>
  <c r="G757" i="1"/>
  <c r="H762" i="1"/>
  <c r="G762" i="1"/>
  <c r="H765" i="1"/>
  <c r="G765" i="1"/>
  <c r="H770" i="1"/>
  <c r="G770" i="1"/>
  <c r="H773" i="1"/>
  <c r="G773" i="1"/>
  <c r="H778" i="1"/>
  <c r="G778" i="1"/>
  <c r="H781" i="1"/>
  <c r="G781" i="1"/>
  <c r="H786" i="1"/>
  <c r="G786" i="1"/>
  <c r="H789" i="1"/>
  <c r="G789" i="1"/>
  <c r="H794" i="1"/>
  <c r="G794" i="1"/>
  <c r="H797" i="1"/>
  <c r="G797" i="1"/>
  <c r="H802" i="1"/>
  <c r="G802" i="1"/>
  <c r="H805" i="1"/>
  <c r="G805" i="1"/>
  <c r="H810" i="1"/>
  <c r="G810" i="1"/>
  <c r="H813" i="1"/>
  <c r="G813" i="1"/>
  <c r="H818" i="1"/>
  <c r="G818" i="1"/>
  <c r="H821" i="1"/>
  <c r="G821" i="1"/>
  <c r="H826" i="1"/>
  <c r="G826" i="1"/>
  <c r="H829" i="1"/>
  <c r="G829" i="1"/>
  <c r="H834" i="1"/>
  <c r="G834" i="1"/>
  <c r="H837" i="1"/>
  <c r="G837" i="1"/>
  <c r="H842" i="1"/>
  <c r="G842" i="1"/>
  <c r="H845" i="1"/>
  <c r="G845" i="1"/>
  <c r="H850" i="1"/>
  <c r="G850" i="1"/>
  <c r="H853" i="1"/>
  <c r="G853" i="1"/>
  <c r="H858" i="1"/>
  <c r="G858"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2" i="1"/>
  <c r="G902" i="1"/>
  <c r="H907" i="1"/>
  <c r="G907" i="1"/>
  <c r="H910" i="1"/>
  <c r="G910" i="1"/>
  <c r="H915" i="1"/>
  <c r="G915" i="1"/>
  <c r="H918" i="1"/>
  <c r="G918" i="1"/>
  <c r="H923" i="1"/>
  <c r="G923" i="1"/>
  <c r="H926" i="1"/>
  <c r="G926" i="1"/>
  <c r="H931" i="1"/>
  <c r="G931" i="1"/>
  <c r="H934" i="1"/>
  <c r="G934" i="1"/>
  <c r="H939" i="1"/>
  <c r="G939" i="1"/>
  <c r="H942" i="1"/>
  <c r="G942" i="1"/>
  <c r="H947" i="1"/>
  <c r="G947" i="1"/>
  <c r="H950" i="1"/>
  <c r="G950" i="1"/>
  <c r="H955" i="1"/>
  <c r="G955" i="1"/>
  <c r="H958" i="1"/>
  <c r="G958" i="1"/>
  <c r="H963" i="1"/>
  <c r="G963" i="1"/>
  <c r="H966" i="1"/>
  <c r="G966" i="1"/>
  <c r="H971" i="1"/>
  <c r="G971" i="1"/>
  <c r="H974" i="1"/>
  <c r="G974"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607" i="1"/>
  <c r="G1607" i="1"/>
  <c r="H1611" i="1"/>
  <c r="G1611" i="1"/>
  <c r="H1615" i="1"/>
  <c r="G1615" i="1"/>
  <c r="H1619" i="1"/>
  <c r="G1619"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1017" i="1"/>
  <c r="H1025" i="1"/>
  <c r="H1033" i="1"/>
  <c r="H1041" i="1"/>
  <c r="H1049" i="1"/>
  <c r="H1057" i="1"/>
  <c r="H1065" i="1"/>
  <c r="H1073" i="1"/>
  <c r="H1079" i="1"/>
  <c r="H1087" i="1"/>
  <c r="H1111" i="1"/>
  <c r="G1111" i="1"/>
  <c r="H1119" i="1"/>
  <c r="G1119" i="1"/>
  <c r="H1227" i="1"/>
  <c r="G1227" i="1"/>
  <c r="H1235" i="1"/>
  <c r="G1235" i="1"/>
  <c r="H1575" i="1"/>
  <c r="G1575" i="1"/>
  <c r="I1575" i="1" s="1"/>
  <c r="J1575"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3" i="1"/>
  <c r="G903" i="1"/>
  <c r="H906" i="1"/>
  <c r="G906" i="1"/>
  <c r="H911" i="1"/>
  <c r="G911" i="1"/>
  <c r="H914" i="1"/>
  <c r="G914" i="1"/>
  <c r="H919" i="1"/>
  <c r="G919" i="1"/>
  <c r="H922" i="1"/>
  <c r="G922" i="1"/>
  <c r="H927" i="1"/>
  <c r="G927" i="1"/>
  <c r="H930" i="1"/>
  <c r="G930" i="1"/>
  <c r="H935" i="1"/>
  <c r="G935" i="1"/>
  <c r="H938" i="1"/>
  <c r="G938" i="1"/>
  <c r="H943" i="1"/>
  <c r="G943" i="1"/>
  <c r="H946" i="1"/>
  <c r="G946" i="1"/>
  <c r="H951" i="1"/>
  <c r="G951" i="1"/>
  <c r="H954" i="1"/>
  <c r="G954" i="1"/>
  <c r="H959" i="1"/>
  <c r="G959" i="1"/>
  <c r="H962" i="1"/>
  <c r="G962" i="1"/>
  <c r="H967" i="1"/>
  <c r="G967" i="1"/>
  <c r="H970" i="1"/>
  <c r="G970" i="1"/>
  <c r="H975" i="1"/>
  <c r="G975" i="1"/>
  <c r="H983" i="1"/>
  <c r="H991" i="1"/>
  <c r="H999" i="1"/>
  <c r="H1007" i="1"/>
  <c r="H1099" i="1"/>
  <c r="G1224" i="1"/>
  <c r="H1402" i="1"/>
  <c r="G1402" i="1"/>
  <c r="H1410" i="1"/>
  <c r="G1410" i="1"/>
  <c r="H1418" i="1"/>
  <c r="G1418" i="1"/>
  <c r="H1426" i="1"/>
  <c r="G1426" i="1"/>
  <c r="H1434" i="1"/>
  <c r="G1434" i="1"/>
  <c r="G1539" i="1"/>
  <c r="H1539" i="1"/>
  <c r="J1543" i="1"/>
  <c r="G1543" i="1"/>
  <c r="H1406" i="1"/>
  <c r="G1406" i="1"/>
  <c r="H1414" i="1"/>
  <c r="G1414" i="1"/>
  <c r="H1422" i="1"/>
  <c r="G1422" i="1"/>
  <c r="H1430" i="1"/>
  <c r="G1430" i="1"/>
  <c r="G1487" i="1"/>
  <c r="H1487" i="1"/>
  <c r="G1490" i="1"/>
  <c r="H1490" i="1"/>
  <c r="G1495" i="1"/>
  <c r="H1495" i="1"/>
  <c r="G1498" i="1"/>
  <c r="H1498" i="1"/>
  <c r="G1503" i="1"/>
  <c r="H1503" i="1"/>
  <c r="G1506" i="1"/>
  <c r="H1506" i="1"/>
  <c r="G1511" i="1"/>
  <c r="H1511" i="1"/>
  <c r="G1514" i="1"/>
  <c r="H1514" i="1"/>
  <c r="G1519" i="1"/>
  <c r="H1519" i="1"/>
  <c r="G1522" i="1"/>
  <c r="H1522" i="1"/>
  <c r="G1527" i="1"/>
  <c r="H1527" i="1"/>
  <c r="G1530" i="1"/>
  <c r="H1530" i="1"/>
  <c r="G1535" i="1"/>
  <c r="H1535" i="1"/>
  <c r="H1567" i="1"/>
  <c r="G1567" i="1"/>
  <c r="I1567" i="1" s="1"/>
  <c r="J1567"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4" i="1"/>
  <c r="H1018" i="1"/>
  <c r="H1022" i="1"/>
  <c r="H1026" i="1"/>
  <c r="H1030" i="1"/>
  <c r="H1034" i="1"/>
  <c r="H1038" i="1"/>
  <c r="H1042" i="1"/>
  <c r="H1046" i="1"/>
  <c r="H1050" i="1"/>
  <c r="H1054" i="1"/>
  <c r="H1058" i="1"/>
  <c r="H1062" i="1"/>
  <c r="H1066" i="1"/>
  <c r="H1070" i="1"/>
  <c r="H1076" i="1"/>
  <c r="H1080" i="1"/>
  <c r="H1084" i="1"/>
  <c r="H1088" i="1"/>
  <c r="H1092" i="1"/>
  <c r="H1096" i="1"/>
  <c r="H1100" i="1"/>
  <c r="H1104" i="1"/>
  <c r="G1106" i="1"/>
  <c r="G1110" i="1"/>
  <c r="G1114" i="1"/>
  <c r="G1118" i="1"/>
  <c r="G1122"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G1226" i="1"/>
  <c r="G1230" i="1"/>
  <c r="G1234"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G1471" i="1"/>
  <c r="H1471" i="1"/>
  <c r="G1474" i="1"/>
  <c r="H1474" i="1"/>
  <c r="G1479" i="1"/>
  <c r="H1479" i="1"/>
  <c r="G1482" i="1"/>
  <c r="H1482" i="1"/>
  <c r="F8" i="4"/>
  <c r="D7" i="4"/>
  <c r="F393" i="4"/>
  <c r="D373" i="4"/>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1" i="1"/>
  <c r="G1405" i="1"/>
  <c r="G1409" i="1"/>
  <c r="G1413" i="1"/>
  <c r="G1417" i="1"/>
  <c r="G1421" i="1"/>
  <c r="G1425" i="1"/>
  <c r="G1429" i="1"/>
  <c r="G1433" i="1"/>
  <c r="G1486" i="1"/>
  <c r="H1486" i="1"/>
  <c r="G1491" i="1"/>
  <c r="H1491" i="1"/>
  <c r="G1494" i="1"/>
  <c r="H1494" i="1"/>
  <c r="G1499" i="1"/>
  <c r="H1499" i="1"/>
  <c r="G1502" i="1"/>
  <c r="H1502" i="1"/>
  <c r="G1507" i="1"/>
  <c r="H1507" i="1"/>
  <c r="G1510" i="1"/>
  <c r="H1510" i="1"/>
  <c r="G1515" i="1"/>
  <c r="H1515" i="1"/>
  <c r="G1518" i="1"/>
  <c r="H1518" i="1"/>
  <c r="G1523" i="1"/>
  <c r="H1523" i="1"/>
  <c r="G1526" i="1"/>
  <c r="H1526" i="1"/>
  <c r="G1531" i="1"/>
  <c r="H1531" i="1"/>
  <c r="G1534" i="1"/>
  <c r="H1534" i="1"/>
  <c r="G1538" i="1"/>
  <c r="H1538" i="1"/>
  <c r="H1555" i="1"/>
  <c r="G1555" i="1"/>
  <c r="H1565" i="1"/>
  <c r="G1565" i="1"/>
  <c r="I1565" i="1" s="1"/>
  <c r="J1565" i="1"/>
  <c r="H1578" i="1"/>
  <c r="G1578" i="1"/>
  <c r="I1578" i="1" s="1"/>
  <c r="J1578" i="1"/>
  <c r="G1470" i="1"/>
  <c r="H1470" i="1"/>
  <c r="G1475" i="1"/>
  <c r="H1475" i="1"/>
  <c r="G1478" i="1"/>
  <c r="H1478" i="1"/>
  <c r="G1483" i="1"/>
  <c r="H1483" i="1"/>
  <c r="H1563" i="1"/>
  <c r="G1563" i="1"/>
  <c r="I1563" i="1" s="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H1573" i="1"/>
  <c r="G1573" i="1"/>
  <c r="I1573" i="1" s="1"/>
  <c r="J1573" i="1"/>
  <c r="H1583" i="1"/>
  <c r="G1583" i="1"/>
  <c r="H1587" i="1"/>
  <c r="G1587" i="1"/>
  <c r="H1591" i="1"/>
  <c r="G1591" i="1"/>
  <c r="H1595" i="1"/>
  <c r="G1595" i="1"/>
  <c r="H1599" i="1"/>
  <c r="G1599" i="1"/>
  <c r="F58" i="4"/>
  <c r="D49" i="4"/>
  <c r="F178" i="4"/>
  <c r="E164" i="4"/>
  <c r="D273" i="4"/>
  <c r="F274" i="4"/>
  <c r="G1540" i="1"/>
  <c r="I1540" i="1" s="1"/>
  <c r="J1540" i="1"/>
  <c r="H1541" i="1"/>
  <c r="I1541" i="1" s="1"/>
  <c r="G1542" i="1"/>
  <c r="I1542" i="1" s="1"/>
  <c r="J1542" i="1"/>
  <c r="H1543" i="1"/>
  <c r="G1544" i="1"/>
  <c r="I1544" i="1" s="1"/>
  <c r="J1544" i="1"/>
  <c r="H1545" i="1"/>
  <c r="I1545" i="1" s="1"/>
  <c r="H1548" i="1"/>
  <c r="G1548" i="1"/>
  <c r="I1548" i="1" s="1"/>
  <c r="H1550" i="1"/>
  <c r="G1550" i="1"/>
  <c r="I1550" i="1" s="1"/>
  <c r="H1552" i="1"/>
  <c r="G1552" i="1"/>
  <c r="I1552" i="1" s="1"/>
  <c r="H1556" i="1"/>
  <c r="G1556" i="1"/>
  <c r="I1556" i="1" s="1"/>
  <c r="H1558" i="1"/>
  <c r="G1558" i="1"/>
  <c r="I1558" i="1" s="1"/>
  <c r="H1560" i="1"/>
  <c r="G1560" i="1"/>
  <c r="I1560" i="1" s="1"/>
  <c r="H1562" i="1"/>
  <c r="G1562" i="1"/>
  <c r="H1569" i="1"/>
  <c r="G1569" i="1"/>
  <c r="I1569" i="1" s="1"/>
  <c r="J1569" i="1"/>
  <c r="H1580" i="1"/>
  <c r="G1580" i="1"/>
  <c r="J1580" i="1"/>
  <c r="D106" i="4"/>
  <c r="F107" i="4"/>
  <c r="D571" i="4"/>
  <c r="F572" i="4"/>
  <c r="E7" i="4"/>
  <c r="D153" i="4"/>
  <c r="F154" i="4"/>
  <c r="E373" i="4"/>
  <c r="E430" i="4"/>
  <c r="D466" i="4"/>
  <c r="F536" i="4"/>
  <c r="E571" i="4"/>
  <c r="D565" i="1" s="1"/>
  <c r="E597" i="4"/>
  <c r="D591" i="1" s="1"/>
  <c r="G1582" i="1"/>
  <c r="G1586" i="1"/>
  <c r="G1590" i="1"/>
  <c r="G1594" i="1"/>
  <c r="G1598" i="1"/>
  <c r="G1602" i="1"/>
  <c r="G1606" i="1"/>
  <c r="G1610" i="1"/>
  <c r="G1614" i="1"/>
  <c r="G1618" i="1"/>
  <c r="G1622" i="1"/>
  <c r="G1626" i="1"/>
  <c r="G1630" i="1"/>
  <c r="G1634" i="1"/>
  <c r="G1638" i="1"/>
  <c r="G1642" i="1"/>
  <c r="G1646" i="1"/>
  <c r="G1650" i="1"/>
  <c r="G1654" i="1"/>
  <c r="G1658" i="1"/>
  <c r="G1662" i="1"/>
  <c r="G1666" i="1"/>
  <c r="G1670" i="1"/>
  <c r="G1674" i="1"/>
  <c r="G1678" i="1"/>
  <c r="G1682" i="1"/>
  <c r="E49" i="4"/>
  <c r="D45" i="1" s="1"/>
  <c r="D82" i="4"/>
  <c r="E202" i="4"/>
  <c r="D198" i="1" s="1"/>
  <c r="D230" i="4"/>
  <c r="D262" i="4"/>
  <c r="D321" i="4"/>
  <c r="G335" i="9"/>
  <c r="E335" i="9" s="1"/>
  <c r="B335" i="9" s="1"/>
  <c r="F177" i="5"/>
  <c r="D5" i="7"/>
  <c r="D45" i="8"/>
  <c r="D164" i="4"/>
  <c r="F648" i="4"/>
  <c r="E535" i="4"/>
  <c r="D629" i="4"/>
  <c r="F630" i="4"/>
  <c r="H335" i="9"/>
  <c r="E176" i="5"/>
  <c r="D44" i="8"/>
  <c r="G342" i="9" s="1"/>
  <c r="E342" i="9" s="1"/>
  <c r="D361" i="4"/>
  <c r="D522" i="4"/>
  <c r="D7" i="5"/>
  <c r="E88" i="5"/>
  <c r="F89" i="5"/>
  <c r="D119" i="5"/>
  <c r="F180" i="5"/>
  <c r="F196" i="5"/>
  <c r="D218" i="5"/>
  <c r="D176" i="5" s="1"/>
  <c r="D254" i="5"/>
  <c r="D5" i="6"/>
  <c r="D89" i="6"/>
  <c r="B48" i="9"/>
  <c r="D431" i="4"/>
  <c r="D479" i="4"/>
  <c r="D491" i="4"/>
  <c r="D597" i="4"/>
  <c r="E156" i="9"/>
  <c r="B156" i="9" s="1"/>
  <c r="D70" i="5"/>
  <c r="G314" i="9"/>
  <c r="G315" i="9"/>
  <c r="E315" i="9" s="1"/>
  <c r="B315" i="9" s="1"/>
  <c r="F54" i="6"/>
  <c r="E51" i="9"/>
  <c r="B51" i="9" s="1"/>
  <c r="B60" i="9"/>
  <c r="E70" i="9"/>
  <c r="B70" i="9" s="1"/>
  <c r="B76" i="9"/>
  <c r="E86" i="9"/>
  <c r="B86" i="9" s="1"/>
  <c r="B92" i="9"/>
  <c r="E102" i="9"/>
  <c r="B102" i="9" s="1"/>
  <c r="B108" i="9"/>
  <c r="E118" i="9"/>
  <c r="B118" i="9" s="1"/>
  <c r="B124" i="9"/>
  <c r="E313" i="9"/>
  <c r="B313" i="9" s="1"/>
  <c r="H315" i="9"/>
  <c r="H314" i="9"/>
  <c r="E336" i="9"/>
  <c r="B336" i="9" s="1"/>
  <c r="E337" i="9"/>
  <c r="B337" i="9" s="1"/>
  <c r="H309" i="9"/>
  <c r="G308" i="9"/>
  <c r="G302" i="9"/>
  <c r="E302" i="9" s="1"/>
  <c r="B302" i="9" s="1"/>
  <c r="G301" i="9"/>
  <c r="E301" i="9" s="1"/>
  <c r="B301" i="9" s="1"/>
  <c r="G300" i="9"/>
  <c r="E300" i="9" s="1"/>
  <c r="B300" i="9" s="1"/>
  <c r="M228" i="9"/>
  <c r="G227" i="9"/>
  <c r="E227" i="9" s="1"/>
  <c r="B227" i="9" s="1"/>
  <c r="G223" i="9"/>
  <c r="E223" i="9" s="1"/>
  <c r="B223" i="9" s="1"/>
  <c r="G219" i="9"/>
  <c r="E219" i="9" s="1"/>
  <c r="B219" i="9" s="1"/>
  <c r="G215" i="9"/>
  <c r="E215" i="9" s="1"/>
  <c r="B215" i="9" s="1"/>
  <c r="G211" i="9"/>
  <c r="E211" i="9" s="1"/>
  <c r="B211" i="9" s="1"/>
  <c r="G210" i="9"/>
  <c r="E210" i="9" s="1"/>
  <c r="B210" i="9" s="1"/>
  <c r="G209" i="9"/>
  <c r="E209" i="9" s="1"/>
  <c r="B209" i="9" s="1"/>
  <c r="G208" i="9"/>
  <c r="E208" i="9" s="1"/>
  <c r="B208" i="9" s="1"/>
  <c r="L207" i="9"/>
  <c r="F207" i="9" s="1"/>
  <c r="G309" i="9"/>
  <c r="E309" i="9" s="1"/>
  <c r="B309" i="9" s="1"/>
  <c r="L228" i="9"/>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G226" i="9"/>
  <c r="E226" i="9" s="1"/>
  <c r="B226" i="9" s="1"/>
  <c r="G222" i="9"/>
  <c r="E222" i="9" s="1"/>
  <c r="B222" i="9" s="1"/>
  <c r="G218" i="9"/>
  <c r="E218" i="9" s="1"/>
  <c r="B218" i="9" s="1"/>
  <c r="G214" i="9"/>
  <c r="E214" i="9" s="1"/>
  <c r="B214" i="9" s="1"/>
  <c r="G179" i="9"/>
  <c r="G178" i="9"/>
  <c r="E178" i="9" s="1"/>
  <c r="B178" i="9" s="1"/>
  <c r="G177" i="9"/>
  <c r="E177" i="9" s="1"/>
  <c r="B177" i="9" s="1"/>
  <c r="G176" i="9"/>
  <c r="E176" i="9" s="1"/>
  <c r="B176" i="9" s="1"/>
  <c r="G175" i="9"/>
  <c r="E175" i="9" s="1"/>
  <c r="B175" i="9" s="1"/>
  <c r="G174" i="9"/>
  <c r="E174" i="9" s="1"/>
  <c r="B174" i="9" s="1"/>
  <c r="G221" i="9"/>
  <c r="E221" i="9" s="1"/>
  <c r="B221" i="9" s="1"/>
  <c r="G213" i="9"/>
  <c r="E213" i="9" s="1"/>
  <c r="B213" i="9" s="1"/>
  <c r="H179" i="9"/>
  <c r="G180" i="9"/>
  <c r="E180" i="9" s="1"/>
  <c r="B180" i="9" s="1"/>
  <c r="G225" i="9"/>
  <c r="E225" i="9" s="1"/>
  <c r="B225" i="9" s="1"/>
  <c r="G217" i="9"/>
  <c r="E217" i="9" s="1"/>
  <c r="B217" i="9" s="1"/>
  <c r="I10" i="9"/>
  <c r="B49" i="9"/>
  <c r="E58" i="9"/>
  <c r="B58" i="9" s="1"/>
  <c r="E66" i="9"/>
  <c r="B66" i="9" s="1"/>
  <c r="B72" i="9"/>
  <c r="E82" i="9"/>
  <c r="B82" i="9" s="1"/>
  <c r="B88" i="9"/>
  <c r="E98" i="9"/>
  <c r="B98" i="9" s="1"/>
  <c r="B104" i="9"/>
  <c r="E114" i="9"/>
  <c r="B114" i="9" s="1"/>
  <c r="B120" i="9"/>
  <c r="E130" i="9"/>
  <c r="B130" i="9" s="1"/>
  <c r="B235" i="9"/>
  <c r="E172" i="9"/>
  <c r="B172" i="9" s="1"/>
  <c r="B230" i="9"/>
  <c r="B233" i="9"/>
  <c r="B234" i="9"/>
  <c r="B237" i="9"/>
  <c r="B238" i="9"/>
  <c r="B242" i="9"/>
  <c r="B246" i="9"/>
  <c r="F252" i="9"/>
  <c r="B252" i="9" s="1"/>
  <c r="F260" i="9"/>
  <c r="B260" i="9" s="1"/>
  <c r="F268" i="9"/>
  <c r="B268" i="9" s="1"/>
  <c r="F276" i="9"/>
  <c r="B276" i="9" s="1"/>
  <c r="B281" i="9"/>
  <c r="F284" i="9"/>
  <c r="B284" i="9" s="1"/>
  <c r="F292" i="9"/>
  <c r="B292" i="9" s="1"/>
  <c r="E312" i="9"/>
  <c r="B312" i="9" s="1"/>
  <c r="E320" i="9"/>
  <c r="B320" i="9" s="1"/>
  <c r="F231" i="9"/>
  <c r="B231" i="9" s="1"/>
  <c r="F232" i="9"/>
  <c r="B232" i="9" s="1"/>
  <c r="F235" i="9"/>
  <c r="F236" i="9"/>
  <c r="B236" i="9" s="1"/>
  <c r="F239" i="9"/>
  <c r="B239" i="9" s="1"/>
  <c r="F240" i="9"/>
  <c r="B240" i="9" s="1"/>
  <c r="F243" i="9"/>
  <c r="B243" i="9" s="1"/>
  <c r="F244" i="9"/>
  <c r="B244" i="9" s="1"/>
  <c r="F248" i="9"/>
  <c r="B248" i="9" s="1"/>
  <c r="F256" i="9"/>
  <c r="B256" i="9" s="1"/>
  <c r="F264" i="9"/>
  <c r="B264" i="9" s="1"/>
  <c r="F272" i="9"/>
  <c r="B272" i="9" s="1"/>
  <c r="F280" i="9"/>
  <c r="B280" i="9" s="1"/>
  <c r="B251" i="9"/>
  <c r="B259" i="9"/>
  <c r="B267" i="9"/>
  <c r="B290" i="9"/>
  <c r="B291" i="9"/>
  <c r="E303" i="9"/>
  <c r="B303" i="9" s="1"/>
  <c r="B318" i="9"/>
  <c r="H1680" i="1" l="1"/>
  <c r="G1680" i="1"/>
  <c r="G1603" i="1"/>
  <c r="H641" i="1"/>
  <c r="G641" i="1"/>
  <c r="H422" i="1"/>
  <c r="G422" i="1"/>
  <c r="G79" i="1"/>
  <c r="H79" i="1"/>
  <c r="F176" i="5"/>
  <c r="H24" i="3"/>
  <c r="C1180" i="1"/>
  <c r="B342" i="9"/>
  <c r="F629" i="4"/>
  <c r="C623" i="1"/>
  <c r="F230" i="4"/>
  <c r="C226" i="1"/>
  <c r="E360" i="4"/>
  <c r="D368" i="1"/>
  <c r="F597" i="4"/>
  <c r="C591" i="1"/>
  <c r="D141" i="6"/>
  <c r="F5" i="6"/>
  <c r="H27" i="3"/>
  <c r="C1400" i="1"/>
  <c r="E69" i="5"/>
  <c r="D1093" i="1"/>
  <c r="E175" i="5"/>
  <c r="D1179" i="1" s="1"/>
  <c r="I24" i="3"/>
  <c r="D1180" i="1"/>
  <c r="E640" i="4"/>
  <c r="D634" i="1" s="1"/>
  <c r="D529" i="1"/>
  <c r="G345" i="9"/>
  <c r="E345" i="9" s="1"/>
  <c r="H33" i="3"/>
  <c r="C1537" i="1"/>
  <c r="G198" i="1"/>
  <c r="H198" i="1"/>
  <c r="D535" i="4"/>
  <c r="F571" i="4"/>
  <c r="C565" i="1"/>
  <c r="F106" i="4"/>
  <c r="C102" i="1"/>
  <c r="E152" i="4"/>
  <c r="D160" i="1"/>
  <c r="I1543" i="1"/>
  <c r="F89" i="6"/>
  <c r="C1484" i="1"/>
  <c r="D360" i="4"/>
  <c r="F361" i="4"/>
  <c r="C356" i="1"/>
  <c r="I40" i="3"/>
  <c r="C1621" i="1"/>
  <c r="F373" i="4"/>
  <c r="C368" i="1"/>
  <c r="H1554" i="1"/>
  <c r="G1554" i="1"/>
  <c r="B207" i="9"/>
  <c r="E308" i="9"/>
  <c r="B308" i="9" s="1"/>
  <c r="F254" i="5"/>
  <c r="C1258" i="1"/>
  <c r="F82" i="4"/>
  <c r="C78" i="1"/>
  <c r="F466" i="4"/>
  <c r="C460" i="1"/>
  <c r="H24" i="9"/>
  <c r="G24" i="9"/>
  <c r="D152" i="4"/>
  <c r="F153" i="4"/>
  <c r="C149" i="1"/>
  <c r="D6" i="4"/>
  <c r="F7" i="4"/>
  <c r="C3" i="1"/>
  <c r="F431" i="4"/>
  <c r="D430" i="4"/>
  <c r="C425" i="1"/>
  <c r="G338" i="9"/>
  <c r="E338" i="9" s="1"/>
  <c r="B338" i="9" s="1"/>
  <c r="F218" i="5"/>
  <c r="C1222" i="1"/>
  <c r="F273" i="4"/>
  <c r="C269" i="1"/>
  <c r="E179" i="9"/>
  <c r="B179" i="9" s="1"/>
  <c r="E314" i="9"/>
  <c r="B314" i="9" s="1"/>
  <c r="F491" i="4"/>
  <c r="C485" i="1"/>
  <c r="H19" i="9"/>
  <c r="E19" i="9" s="1"/>
  <c r="B19" i="9" s="1"/>
  <c r="F7" i="5"/>
  <c r="D6" i="5"/>
  <c r="H22" i="3"/>
  <c r="C1012" i="1"/>
  <c r="F321" i="4"/>
  <c r="C316" i="1"/>
  <c r="F228" i="9"/>
  <c r="B228" i="9" s="1"/>
  <c r="F70" i="5"/>
  <c r="D69" i="5"/>
  <c r="C1075" i="1"/>
  <c r="F479" i="4"/>
  <c r="C473" i="1"/>
  <c r="D250" i="5"/>
  <c r="F119" i="5"/>
  <c r="C1124" i="1"/>
  <c r="F522" i="4"/>
  <c r="C516" i="1"/>
  <c r="K1480" i="9"/>
  <c r="G343" i="9"/>
  <c r="E343" i="9" s="1"/>
  <c r="B343" i="9" s="1"/>
  <c r="C1620" i="1"/>
  <c r="I39" i="3"/>
  <c r="F164" i="4"/>
  <c r="C160" i="1"/>
  <c r="F262" i="4"/>
  <c r="C258" i="1"/>
  <c r="E639" i="4"/>
  <c r="D633" i="1" s="1"/>
  <c r="D424" i="1"/>
  <c r="E6" i="4"/>
  <c r="D3" i="1"/>
  <c r="D308" i="4"/>
  <c r="I1580" i="1"/>
  <c r="F49" i="4"/>
  <c r="C45" i="1"/>
  <c r="F202" i="4"/>
  <c r="E341" i="9" l="1"/>
  <c r="E24" i="9"/>
  <c r="B24" i="9" s="1"/>
  <c r="G299" i="9"/>
  <c r="F6" i="5"/>
  <c r="C1011" i="1"/>
  <c r="D299" i="4"/>
  <c r="F152" i="4"/>
  <c r="H18" i="3"/>
  <c r="C148" i="1"/>
  <c r="D418" i="4"/>
  <c r="F360" i="4"/>
  <c r="C355" i="1"/>
  <c r="H565" i="1"/>
  <c r="G565" i="1"/>
  <c r="G591" i="1"/>
  <c r="H591" i="1"/>
  <c r="F250" i="5"/>
  <c r="H25" i="3"/>
  <c r="C1254" i="1"/>
  <c r="G78" i="1"/>
  <c r="H78" i="1"/>
  <c r="G1484" i="1"/>
  <c r="H1484" i="1"/>
  <c r="D175" i="5"/>
  <c r="E422" i="4"/>
  <c r="I17" i="3"/>
  <c r="D2" i="1"/>
  <c r="H1620" i="1"/>
  <c r="G1620" i="1"/>
  <c r="H11" i="3"/>
  <c r="G473" i="1"/>
  <c r="H473" i="1"/>
  <c r="H1012" i="1"/>
  <c r="G1012" i="1"/>
  <c r="G149" i="1"/>
  <c r="H149" i="1"/>
  <c r="H368" i="1"/>
  <c r="G368" i="1"/>
  <c r="H356" i="1"/>
  <c r="G356" i="1"/>
  <c r="H102" i="1"/>
  <c r="G102" i="1"/>
  <c r="F535" i="4"/>
  <c r="D640" i="4"/>
  <c r="C529" i="1"/>
  <c r="I23" i="3"/>
  <c r="D1074" i="1"/>
  <c r="E6" i="5"/>
  <c r="G306" i="9" s="1"/>
  <c r="E306" i="9" s="1"/>
  <c r="B306" i="9" s="1"/>
  <c r="F141" i="6"/>
  <c r="H31" i="3"/>
  <c r="C1536" i="1"/>
  <c r="H623" i="1"/>
  <c r="G623" i="1"/>
  <c r="H1180" i="1"/>
  <c r="G1180" i="1"/>
  <c r="H160" i="1"/>
  <c r="G160" i="1"/>
  <c r="H1124" i="1"/>
  <c r="G1124" i="1"/>
  <c r="H485" i="1"/>
  <c r="G485" i="1"/>
  <c r="G269" i="1"/>
  <c r="H269" i="1"/>
  <c r="H3" i="1"/>
  <c r="G3" i="1"/>
  <c r="G460" i="1"/>
  <c r="H460" i="1"/>
  <c r="H1258" i="1"/>
  <c r="G1258" i="1"/>
  <c r="B345" i="9"/>
  <c r="E344" i="9"/>
  <c r="I10" i="3" s="1"/>
  <c r="H9" i="3"/>
  <c r="H1400" i="1"/>
  <c r="G1400" i="1"/>
  <c r="G347" i="9"/>
  <c r="E347" i="9" s="1"/>
  <c r="E418" i="4"/>
  <c r="D413" i="1" s="1"/>
  <c r="D355" i="1"/>
  <c r="E417" i="4"/>
  <c r="D412" i="1" s="1"/>
  <c r="F308" i="4"/>
  <c r="D417" i="4"/>
  <c r="C303" i="1"/>
  <c r="H1075" i="1"/>
  <c r="G1075" i="1"/>
  <c r="H316" i="1"/>
  <c r="G316" i="1"/>
  <c r="G425" i="1"/>
  <c r="H425" i="1"/>
  <c r="G1621" i="1"/>
  <c r="H1621" i="1"/>
  <c r="G226" i="1"/>
  <c r="H226" i="1"/>
  <c r="H45" i="1"/>
  <c r="G45" i="1"/>
  <c r="H258" i="1"/>
  <c r="G258" i="1"/>
  <c r="H516" i="1"/>
  <c r="G516" i="1"/>
  <c r="F69" i="5"/>
  <c r="H23" i="3"/>
  <c r="C1074" i="1"/>
  <c r="H1222" i="1"/>
  <c r="G1222" i="1"/>
  <c r="D639" i="4"/>
  <c r="F430" i="4"/>
  <c r="C424" i="1"/>
  <c r="D422" i="4"/>
  <c r="H17" i="3"/>
  <c r="F6" i="4"/>
  <c r="C2" i="1"/>
  <c r="E299" i="4"/>
  <c r="E300" i="4" s="1"/>
  <c r="D296" i="1" s="1"/>
  <c r="I18" i="3"/>
  <c r="D148" i="1"/>
  <c r="G1537" i="1"/>
  <c r="H1537" i="1"/>
  <c r="G1093" i="1"/>
  <c r="H1093" i="1"/>
  <c r="G529" i="1" l="1"/>
  <c r="H529" i="1"/>
  <c r="K3" i="9"/>
  <c r="I9" i="3"/>
  <c r="F640" i="4"/>
  <c r="C634" i="1"/>
  <c r="D424" i="4"/>
  <c r="F422" i="4"/>
  <c r="D643" i="4"/>
  <c r="C417" i="1"/>
  <c r="F639" i="4"/>
  <c r="C633" i="1"/>
  <c r="E346" i="9"/>
  <c r="B347" i="9"/>
  <c r="G1536" i="1"/>
  <c r="H1536" i="1"/>
  <c r="F175" i="5"/>
  <c r="C1179" i="1"/>
  <c r="F418" i="4"/>
  <c r="C413" i="1"/>
  <c r="D423" i="4"/>
  <c r="F299" i="4"/>
  <c r="D301" i="4"/>
  <c r="C295" i="1"/>
  <c r="D300" i="4"/>
  <c r="N3" i="9"/>
  <c r="I11" i="3"/>
  <c r="H148" i="1"/>
  <c r="G148" i="1"/>
  <c r="H424" i="1"/>
  <c r="G424" i="1"/>
  <c r="H303" i="1"/>
  <c r="G303" i="1"/>
  <c r="D417" i="1"/>
  <c r="E643" i="4"/>
  <c r="G355" i="1"/>
  <c r="H355" i="1"/>
  <c r="E423" i="4"/>
  <c r="E301" i="4"/>
  <c r="D297" i="1" s="1"/>
  <c r="D295" i="1"/>
  <c r="H1074" i="1"/>
  <c r="G1074" i="1"/>
  <c r="F417" i="4"/>
  <c r="C412" i="1"/>
  <c r="H299" i="9"/>
  <c r="E299" i="9" s="1"/>
  <c r="D1011" i="1"/>
  <c r="H1011" i="1" s="1"/>
  <c r="G1254" i="1"/>
  <c r="H1254" i="1"/>
  <c r="H2" i="1"/>
  <c r="G2" i="1"/>
  <c r="B299" i="9" l="1"/>
  <c r="E425" i="4"/>
  <c r="D420" i="1" s="1"/>
  <c r="E644" i="4"/>
  <c r="D418" i="1"/>
  <c r="H20" i="9"/>
  <c r="H8" i="3"/>
  <c r="F301" i="4"/>
  <c r="C297" i="1"/>
  <c r="F424" i="4"/>
  <c r="C419" i="1"/>
  <c r="E424" i="4"/>
  <c r="D419" i="1" s="1"/>
  <c r="G1179" i="1"/>
  <c r="H1179" i="1"/>
  <c r="H417" i="1"/>
  <c r="G417" i="1"/>
  <c r="H412" i="1"/>
  <c r="G412" i="1"/>
  <c r="G1011" i="1"/>
  <c r="F300" i="4"/>
  <c r="C296" i="1"/>
  <c r="G20" i="9"/>
  <c r="D644" i="4"/>
  <c r="D425" i="4"/>
  <c r="F423" i="4"/>
  <c r="C418" i="1"/>
  <c r="D645" i="4"/>
  <c r="F643" i="4"/>
  <c r="C637" i="1"/>
  <c r="H634" i="1"/>
  <c r="G634" i="1"/>
  <c r="D637" i="1"/>
  <c r="G295" i="1"/>
  <c r="H295" i="1"/>
  <c r="H413" i="1"/>
  <c r="G413" i="1"/>
  <c r="H633" i="1"/>
  <c r="G633" i="1"/>
  <c r="E20" i="9" l="1"/>
  <c r="B20" i="9" s="1"/>
  <c r="F645" i="4"/>
  <c r="C639" i="1"/>
  <c r="D646" i="4"/>
  <c r="F644" i="4"/>
  <c r="C638" i="1"/>
  <c r="E646" i="4"/>
  <c r="D638" i="1"/>
  <c r="H418" i="1"/>
  <c r="G418" i="1"/>
  <c r="H419" i="1"/>
  <c r="G419" i="1"/>
  <c r="M3" i="9"/>
  <c r="H637" i="1"/>
  <c r="G637" i="1"/>
  <c r="H296" i="1"/>
  <c r="G296" i="1"/>
  <c r="E645" i="4"/>
  <c r="F425" i="4"/>
  <c r="C420" i="1"/>
  <c r="G297" i="1"/>
  <c r="H297" i="1"/>
  <c r="E650" i="4" l="1"/>
  <c r="D640" i="1"/>
  <c r="E649" i="4"/>
  <c r="D639" i="1"/>
  <c r="H639" i="1" s="1"/>
  <c r="D650" i="4"/>
  <c r="F646" i="4"/>
  <c r="C640" i="1"/>
  <c r="H638" i="1"/>
  <c r="G638" i="1"/>
  <c r="H420" i="1"/>
  <c r="G420" i="1"/>
  <c r="H333" i="9"/>
  <c r="G333" i="9"/>
  <c r="E333" i="9" s="1"/>
  <c r="D649" i="4"/>
  <c r="G639" i="1" l="1"/>
  <c r="B333" i="9"/>
  <c r="E298" i="9"/>
  <c r="I8" i="3" s="1"/>
  <c r="F650" i="4"/>
  <c r="H20" i="3"/>
  <c r="C644" i="1"/>
  <c r="F649" i="4"/>
  <c r="H19" i="3"/>
  <c r="C643" i="1"/>
  <c r="G297" i="9"/>
  <c r="E297" i="9" s="1"/>
  <c r="B297" i="9" s="1"/>
  <c r="H640" i="1"/>
  <c r="G640" i="1"/>
  <c r="I19" i="3"/>
  <c r="D643" i="1"/>
  <c r="I20" i="3"/>
  <c r="D644" i="1"/>
  <c r="H7" i="3" l="1"/>
  <c r="J3" i="9" s="1"/>
  <c r="H643" i="1"/>
  <c r="G643" i="1"/>
  <c r="H644" i="1"/>
  <c r="G644" i="1"/>
  <c r="G295" i="9" l="1"/>
  <c r="H295" i="9"/>
  <c r="L293" i="9"/>
  <c r="F293" i="9" s="1"/>
  <c r="G22" i="9"/>
  <c r="G21" i="9"/>
  <c r="H17" i="9"/>
  <c r="M16" i="9"/>
  <c r="L15" i="9"/>
  <c r="K13" i="9"/>
  <c r="I11" i="9"/>
  <c r="J10" i="9"/>
  <c r="K9" i="9"/>
  <c r="I7" i="9"/>
  <c r="J6" i="9"/>
  <c r="K5" i="9"/>
  <c r="H18" i="9"/>
  <c r="G18" i="9"/>
  <c r="I13" i="9"/>
  <c r="K6" i="9"/>
  <c r="J11" i="9"/>
  <c r="I17" i="9"/>
  <c r="H22" i="9"/>
  <c r="I5" i="9"/>
  <c r="K11" i="9"/>
  <c r="J17" i="9"/>
  <c r="K8" i="9"/>
  <c r="J13" i="9"/>
  <c r="G17" i="9"/>
  <c r="J7" i="9"/>
  <c r="I12" i="9"/>
  <c r="L16" i="9"/>
  <c r="F16" i="9" s="1"/>
  <c r="K10" i="9"/>
  <c r="G16" i="9"/>
  <c r="H21" i="9"/>
  <c r="I6" i="9"/>
  <c r="K12" i="9"/>
  <c r="K7" i="9"/>
  <c r="J12" i="9"/>
  <c r="J9" i="9"/>
  <c r="H15" i="9"/>
  <c r="J5" i="9"/>
  <c r="H16" i="9"/>
  <c r="I8" i="9"/>
  <c r="M15" i="9"/>
  <c r="J8" i="9"/>
  <c r="G15" i="9"/>
  <c r="I9" i="9"/>
  <c r="E17" i="9" l="1"/>
  <c r="B17" i="9" s="1"/>
  <c r="E22" i="9"/>
  <c r="B22" i="9" s="1"/>
  <c r="E8" i="9"/>
  <c r="B8" i="9" s="1"/>
  <c r="E6" i="9"/>
  <c r="B6" i="9" s="1"/>
  <c r="E5" i="9"/>
  <c r="E10" i="9"/>
  <c r="B10" i="9" s="1"/>
  <c r="B293" i="9"/>
  <c r="F23" i="9"/>
  <c r="E15" i="9"/>
  <c r="E12" i="9"/>
  <c r="B12" i="9" s="1"/>
  <c r="E13" i="9"/>
  <c r="B13" i="9" s="1"/>
  <c r="E11" i="9"/>
  <c r="B11" i="9" s="1"/>
  <c r="F15" i="9"/>
  <c r="F14" i="9" s="1"/>
  <c r="E9" i="9"/>
  <c r="B9" i="9" s="1"/>
  <c r="E16" i="9"/>
  <c r="B16" i="9" s="1"/>
  <c r="E18" i="9"/>
  <c r="B18" i="9" s="1"/>
  <c r="E7" i="9"/>
  <c r="B7" i="9" s="1"/>
  <c r="E21" i="9"/>
  <c r="B21" i="9" s="1"/>
  <c r="E295" i="9"/>
  <c r="B295" i="9" l="1"/>
  <c r="E23" i="9"/>
  <c r="I7" i="3" s="1"/>
  <c r="F3" i="9"/>
  <c r="B15" i="9"/>
  <c r="E14" i="9"/>
  <c r="I13" i="3" s="1"/>
  <c r="B5" i="9"/>
  <c r="E4" i="9"/>
  <c r="E3" i="9" l="1"/>
</calcChain>
</file>

<file path=xl/sharedStrings.xml><?xml version="1.0" encoding="utf-8"?>
<sst xmlns="http://schemas.openxmlformats.org/spreadsheetml/2006/main" count="4724" uniqueCount="3657">
  <si>
    <t>Obveznik:</t>
  </si>
  <si>
    <t>49180 - USTANOVA ZAGREB FILM</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</si>
  <si>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</si>
  <si>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</si>
  <si>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</si>
  <si>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</si>
  <si>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</si>
  <si>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</si>
  <si>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</si>
  <si>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</si>
  <si>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</si>
  <si>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</si>
  <si>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</si>
  <si>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</si>
  <si>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</si>
  <si>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</si>
  <si>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</si>
  <si>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</si>
  <si>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</si>
  <si>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</si>
  <si>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</si>
  <si>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</si>
  <si>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</si>
  <si>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</si>
  <si>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</si>
  <si>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</si>
  <si>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</si>
  <si>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</si>
  <si>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</si>
  <si>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</si>
  <si>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</si>
  <si>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</si>
  <si>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</si>
  <si>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</si>
  <si>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</si>
  <si>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</si>
  <si>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</si>
  <si>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</si>
  <si>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</si>
  <si>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</si>
  <si>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</si>
  <si>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</si>
  <si>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</si>
  <si>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</si>
  <si>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</si>
  <si>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</si>
  <si>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</si>
  <si>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</si>
  <si>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</si>
  <si>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</si>
  <si>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</si>
  <si>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</si>
  <si>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</si>
  <si>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</si>
  <si>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</si>
  <si>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</si>
  <si>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</si>
  <si>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</si>
  <si>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</si>
  <si>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</si>
  <si>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</si>
  <si>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</si>
  <si>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</si>
  <si>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</si>
  <si>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</si>
  <si>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</si>
  <si>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</si>
  <si>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</si>
  <si>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</si>
  <si>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</si>
  <si>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</si>
  <si>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</si>
  <si>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</si>
  <si>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</si>
  <si>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</si>
  <si>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</si>
  <si>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</si>
  <si>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</si>
  <si>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</si>
  <si>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</si>
  <si>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</si>
  <si>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</si>
  <si>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</si>
  <si>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</si>
  <si>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</si>
  <si>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</si>
  <si>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</si>
  <si>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</si>
  <si>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</si>
  <si>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</si>
  <si>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</si>
  <si>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</si>
  <si>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</si>
  <si>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</si>
  <si>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</si>
  <si>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</si>
  <si>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</si>
  <si>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</si>
  <si>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</si>
  <si>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</si>
  <si>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</si>
  <si>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</si>
  <si>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</si>
  <si>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</si>
  <si>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</si>
  <si>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</si>
  <si>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</si>
  <si>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</si>
  <si>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</si>
  <si>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</si>
  <si>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</si>
  <si>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</si>
  <si>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</si>
  <si>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</si>
  <si>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</si>
  <si>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</si>
  <si>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</si>
  <si>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</si>
  <si>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</si>
  <si>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</si>
  <si>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</si>
  <si>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</si>
  <si>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</si>
  <si>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</si>
  <si>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</si>
  <si>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</si>
  <si>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</si>
  <si>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</si>
  <si>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</si>
  <si>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</si>
  <si>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</si>
  <si>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</si>
  <si>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</si>
  <si>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</si>
  <si>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</si>
  <si>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</si>
  <si>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</si>
  <si>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</si>
  <si>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</si>
  <si>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</si>
  <si>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</si>
  <si>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</si>
  <si>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</si>
  <si>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</si>
  <si>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</si>
  <si>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</si>
  <si>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</si>
  <si>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</si>
  <si>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</si>
  <si>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</si>
  <si>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</si>
  <si>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</si>
  <si>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</si>
  <si>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</si>
  <si>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</si>
  <si>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</si>
  <si>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</si>
  <si>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</si>
  <si>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</si>
  <si>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</si>
  <si>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</si>
  <si>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</si>
  <si>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</si>
  <si>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</si>
  <si>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</si>
  <si>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</si>
  <si>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</si>
  <si>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</si>
  <si>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</si>
  <si>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</si>
  <si>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</si>
  <si>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</si>
  <si>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</si>
  <si>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</si>
  <si>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</si>
  <si>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</si>
  <si>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</si>
  <si>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</si>
  <si>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</si>
  <si>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</si>
  <si>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</si>
  <si>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</si>
  <si>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</si>
  <si>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</si>
  <si>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</si>
  <si>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</si>
  <si>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</si>
  <si>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</si>
  <si>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</si>
  <si>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</si>
  <si>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</si>
  <si>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</si>
  <si>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</si>
  <si>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</si>
  <si>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</si>
  <si>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</si>
  <si>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</si>
  <si>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</si>
  <si>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</si>
  <si>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</si>
  <si>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</si>
  <si>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</si>
  <si>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</si>
  <si>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</si>
  <si>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</si>
  <si>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</si>
  <si>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</si>
  <si>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</si>
  <si>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</si>
  <si>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</si>
  <si>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</si>
  <si>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</si>
  <si>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</si>
  <si>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</si>
  <si>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</si>
  <si>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</si>
  <si>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</si>
  <si>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</si>
  <si>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</si>
  <si>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</si>
  <si>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</si>
  <si>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</si>
  <si>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</si>
  <si>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</si>
  <si>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</si>
  <si>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</si>
  <si>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</si>
  <si>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</si>
  <si>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</si>
  <si>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</si>
  <si>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</si>
  <si>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</si>
  <si>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</si>
  <si>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</si>
  <si>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</si>
  <si>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</si>
  <si>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</si>
  <si>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</si>
  <si>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</si>
  <si>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</si>
  <si>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</si>
  <si>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</si>
  <si>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</si>
  <si>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</si>
  <si>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</si>
  <si>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</si>
  <si>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</si>
  <si>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</si>
  <si>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</si>
  <si>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</si>
  <si>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</si>
  <si>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</si>
  <si>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</si>
  <si>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</si>
  <si>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</si>
  <si>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</si>
  <si>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</si>
  <si>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</si>
  <si>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</si>
  <si>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</si>
  <si>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</si>
  <si>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</si>
  <si>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</si>
  <si>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</si>
  <si>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</si>
  <si>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</si>
  <si>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</si>
  <si>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</si>
  <si>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</si>
  <si>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</si>
  <si>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</si>
  <si>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</si>
  <si>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</si>
  <si>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</si>
  <si>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</si>
  <si>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</si>
  <si>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</si>
  <si>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</si>
  <si>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</si>
  <si>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</si>
  <si>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</si>
  <si>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</si>
  <si>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</si>
  <si>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</si>
  <si>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</si>
  <si>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</si>
  <si>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</si>
  <si>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</si>
  <si>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</si>
  <si>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</si>
  <si>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</si>
  <si>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</si>
  <si>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</si>
  <si>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</si>
  <si>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</si>
  <si>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</si>
  <si>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</si>
  <si>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</si>
  <si>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</si>
  <si>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</si>
  <si>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</si>
  <si>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</si>
  <si>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</si>
  <si>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</si>
  <si>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</si>
  <si>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</si>
  <si>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</si>
  <si>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</si>
  <si>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</si>
  <si>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</si>
  <si>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</si>
  <si>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</si>
  <si>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</si>
  <si>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</si>
  <si>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</si>
  <si>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</si>
  <si>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</si>
  <si>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</si>
  <si>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</si>
  <si>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</si>
  <si>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</si>
  <si>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</si>
  <si>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</si>
  <si>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</si>
  <si>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</si>
  <si>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</si>
  <si>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</si>
  <si>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</si>
  <si>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</si>
  <si>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</si>
  <si>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</si>
  <si>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</si>
  <si>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</si>
  <si>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</si>
  <si>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</si>
  <si>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</si>
  <si>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</si>
  <si>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</si>
  <si>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</si>
  <si>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</si>
  <si>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</si>
  <si>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</si>
  <si>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</si>
  <si>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</si>
  <si>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</si>
  <si>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</si>
  <si>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</si>
  <si>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</si>
  <si>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</si>
  <si>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</si>
  <si>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</si>
  <si>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</si>
  <si>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</si>
  <si>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</si>
  <si>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</si>
  <si>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</si>
  <si>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</si>
  <si>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</si>
  <si>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</si>
  <si>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</si>
  <si>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</si>
  <si>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</si>
  <si>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</si>
  <si>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</si>
  <si>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</si>
  <si>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</si>
  <si>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</si>
  <si>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</si>
  <si>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</si>
  <si>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</si>
  <si>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</si>
  <si>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</si>
  <si>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</si>
  <si>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</si>
  <si>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</si>
  <si>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</si>
  <si>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</si>
  <si>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</si>
  <si>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</si>
  <si>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</si>
  <si>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</si>
  <si>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</si>
  <si>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</si>
  <si>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</si>
  <si>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</si>
  <si>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</si>
  <si>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</si>
  <si>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</si>
  <si>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</si>
  <si>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</si>
  <si>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</si>
  <si>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</si>
  <si>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</si>
  <si>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</si>
  <si>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</si>
  <si>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</si>
  <si>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</si>
  <si>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</si>
  <si>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</si>
  <si>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</si>
  <si>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</si>
  <si>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</si>
  <si>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</si>
  <si>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</si>
  <si>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</si>
  <si>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</si>
  <si>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</si>
  <si>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</si>
  <si>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</si>
  <si>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</si>
  <si>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</si>
  <si>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</si>
  <si>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</si>
  <si>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</si>
  <si>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</si>
  <si>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</si>
  <si>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</si>
  <si>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</si>
  <si>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</si>
  <si>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</si>
  <si>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</si>
  <si>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</si>
  <si>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</si>
  <si>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</si>
  <si>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</si>
  <si>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</si>
  <si>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</si>
  <si>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</si>
  <si>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</si>
  <si>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</si>
  <si>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</si>
  <si>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</si>
  <si>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</si>
  <si>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</si>
  <si>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</si>
  <si>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</si>
  <si>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</si>
  <si>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</si>
  <si>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</si>
  <si>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</si>
  <si>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</si>
  <si>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</si>
  <si>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</si>
  <si>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</si>
  <si>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</si>
  <si>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</si>
  <si>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</si>
  <si>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</si>
  <si>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</si>
  <si>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</si>
  <si>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</si>
  <si>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</si>
  <si>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</si>
  <si>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</si>
  <si>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</si>
  <si>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</si>
  <si>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</si>
  <si>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</si>
  <si>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</si>
  <si>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</si>
  <si>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</si>
  <si>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</si>
  <si>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</si>
  <si>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</si>
  <si>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</si>
  <si>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</si>
  <si>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</si>
  <si>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</si>
  <si>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</si>
  <si>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</si>
  <si>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</si>
  <si>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</si>
  <si>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</si>
  <si>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</si>
  <si>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</si>
  <si>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</si>
  <si>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</si>
  <si>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</si>
  <si>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</si>
  <si>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</si>
  <si>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</si>
  <si>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</si>
  <si>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</si>
  <si>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</si>
  <si>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</si>
  <si>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</si>
  <si>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</si>
  <si>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</si>
  <si>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</si>
  <si>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</si>
  <si>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</si>
  <si>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</si>
  <si>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</si>
  <si>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</si>
  <si>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</si>
  <si>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</si>
  <si>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</si>
  <si>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</si>
  <si>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</si>
  <si>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</si>
  <si>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</si>
  <si>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</si>
  <si>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</si>
  <si>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</si>
  <si>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</si>
  <si>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</si>
  <si>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</si>
  <si>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</si>
  <si>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</si>
  <si>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</si>
  <si>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</si>
  <si>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</si>
  <si>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</si>
  <si>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</si>
  <si>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</si>
  <si>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</si>
  <si>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</si>
  <si>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</si>
  <si>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</si>
  <si>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</si>
  <si>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</si>
  <si>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</si>
  <si>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</si>
  <si>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</si>
  <si>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</si>
  <si>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</si>
  <si>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</si>
  <si>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</si>
  <si>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</si>
  <si>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</si>
  <si>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</si>
  <si>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</si>
  <si>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</si>
  <si>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</si>
  <si>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</si>
  <si>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</si>
  <si>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</si>
  <si>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</si>
  <si>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</si>
  <si>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</si>
  <si>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</si>
  <si>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</si>
  <si>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</si>
  <si>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</si>
  <si>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</si>
  <si>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</si>
  <si>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</si>
  <si>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</si>
  <si>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</si>
  <si>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</si>
  <si>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</si>
  <si>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</si>
  <si>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</si>
  <si>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</si>
  <si>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</si>
  <si>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</si>
  <si>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</si>
  <si>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</si>
  <si>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</si>
  <si>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</si>
  <si>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</si>
  <si>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</si>
  <si>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</si>
  <si>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</si>
  <si>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</si>
  <si>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</si>
  <si>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</si>
  <si>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</si>
  <si>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</si>
  <si>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</si>
  <si>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</si>
  <si>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</si>
  <si>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</si>
  <si>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</si>
  <si>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</si>
  <si>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</si>
  <si>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</si>
  <si>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</si>
  <si>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</si>
  <si>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</si>
  <si>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</si>
  <si>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</si>
  <si>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</si>
  <si>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</si>
  <si>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</si>
  <si>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</si>
  <si>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</si>
  <si>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</si>
  <si>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</si>
  <si>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</si>
  <si>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</si>
  <si>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</si>
  <si>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</si>
  <si>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</si>
  <si>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</si>
  <si>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</si>
  <si>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</si>
  <si>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</si>
  <si>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</si>
  <si>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</si>
  <si>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</si>
  <si>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</si>
  <si>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</si>
  <si>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</si>
  <si>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</si>
  <si>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</si>
  <si>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</si>
  <si>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</si>
  <si>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</si>
  <si>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</si>
  <si>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</si>
  <si>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</si>
  <si>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</si>
  <si>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</si>
  <si>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</si>
  <si>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</si>
  <si>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</si>
  <si>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</si>
  <si>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</si>
  <si>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</si>
  <si>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</si>
  <si>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</si>
  <si>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</si>
  <si>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</si>
  <si>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</si>
  <si>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</si>
  <si>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</si>
  <si>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</si>
  <si>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</si>
  <si>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</si>
  <si>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</si>
  <si>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</si>
  <si>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</si>
  <si>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</si>
  <si>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</si>
  <si>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</si>
  <si>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</si>
  <si>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</si>
  <si>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</si>
  <si>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</si>
  <si>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</si>
  <si>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</si>
  <si>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</si>
  <si>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</si>
  <si>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</si>
  <si>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</si>
  <si>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</si>
  <si>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</si>
  <si>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</si>
  <si>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</si>
  <si>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</si>
  <si>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</si>
  <si>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</si>
  <si>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</si>
  <si>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</si>
  <si>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</si>
  <si>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</si>
  <si>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</si>
  <si>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</si>
  <si>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</si>
  <si>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</si>
  <si>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</si>
  <si>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</si>
  <si>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</si>
  <si>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</si>
  <si>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</si>
  <si>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</si>
  <si>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</si>
  <si>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</si>
  <si>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</si>
  <si>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</si>
  <si>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</si>
  <si>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</si>
  <si>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</si>
  <si>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</si>
  <si>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</si>
  <si>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</si>
  <si>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</si>
  <si>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</si>
  <si>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</si>
  <si>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</si>
  <si>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</si>
  <si>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</si>
  <si>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</si>
  <si>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</si>
  <si>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</si>
  <si>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</si>
  <si>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</si>
  <si>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</si>
  <si>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</si>
  <si>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</si>
  <si>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</si>
  <si>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</si>
  <si>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</si>
  <si>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</si>
  <si>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</si>
  <si>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</si>
  <si>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</si>
  <si>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</si>
  <si>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</si>
  <si>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</si>
  <si>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</si>
  <si>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</si>
  <si>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</si>
  <si>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</si>
  <si>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</si>
  <si>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</si>
  <si>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</si>
  <si>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</si>
  <si>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</si>
  <si>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</si>
  <si>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</si>
  <si>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</si>
  <si>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</si>
  <si>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</si>
  <si>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</si>
  <si>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</si>
  <si>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</si>
  <si>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</si>
  <si>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</si>
  <si>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</si>
  <si>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</si>
  <si>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</si>
  <si>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</si>
  <si>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</si>
  <si>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</si>
  <si>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</si>
  <si>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</si>
  <si>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</si>
  <si>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</si>
  <si>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</si>
  <si>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</si>
  <si>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</si>
  <si>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</si>
  <si>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</si>
  <si>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</si>
  <si>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</si>
  <si>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</si>
  <si>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</si>
  <si>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</si>
  <si>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</si>
  <si>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</si>
  <si>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</si>
  <si>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</si>
  <si>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</si>
  <si>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</si>
  <si>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</si>
  <si>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</si>
  <si>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</si>
  <si>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</si>
  <si>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</si>
  <si>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</si>
  <si>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</si>
  <si>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</si>
  <si>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</si>
  <si>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</si>
  <si>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</si>
  <si>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</si>
  <si>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</si>
  <si>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</si>
  <si>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</si>
  <si>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</si>
  <si>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</si>
  <si>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</si>
  <si>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</si>
  <si>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</si>
  <si>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</si>
  <si>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</si>
  <si>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</si>
  <si>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</si>
  <si>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</si>
  <si>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</si>
  <si>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</si>
  <si>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</si>
  <si>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</si>
  <si>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</si>
  <si>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</si>
  <si>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</si>
  <si>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</si>
  <si>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</si>
  <si>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</si>
  <si>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</si>
  <si>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</si>
  <si>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</si>
  <si>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</si>
  <si>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</si>
  <si>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</si>
  <si>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</si>
  <si>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</si>
  <si>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</si>
  <si>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</si>
  <si>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</si>
  <si>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</si>
  <si>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</si>
  <si>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</si>
  <si>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</si>
  <si>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</si>
  <si>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</si>
  <si>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</si>
  <si>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</si>
  <si>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</si>
  <si>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</si>
  <si>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</si>
  <si>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</si>
  <si>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</si>
  <si>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</si>
  <si>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</si>
  <si>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</si>
  <si>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</si>
  <si>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</si>
  <si>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</si>
  <si>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</si>
  <si>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</si>
  <si>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</si>
  <si>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</si>
  <si>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</si>
  <si>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</si>
  <si>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</si>
  <si>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</si>
  <si>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</si>
  <si>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</si>
  <si>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</si>
  <si>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</si>
  <si>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</si>
  <si>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</si>
  <si>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</si>
  <si>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</si>
  <si>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</si>
  <si>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</si>
  <si>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</si>
  <si>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</si>
  <si>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</si>
  <si>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</si>
  <si>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</si>
  <si>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</si>
  <si>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</si>
  <si>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</si>
  <si>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</si>
  <si>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</si>
  <si>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</si>
  <si>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</si>
  <si>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</si>
  <si>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</si>
  <si>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</si>
  <si>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</si>
  <si>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</si>
  <si>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</si>
  <si>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</si>
  <si>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</si>
  <si>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</si>
  <si>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</si>
  <si>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</si>
  <si>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</si>
  <si>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</si>
  <si>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</si>
  <si>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</si>
  <si>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</si>
  <si>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</si>
  <si>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</si>
  <si>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</si>
  <si>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</si>
  <si>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</si>
  <si>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</si>
  <si>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</si>
  <si>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</si>
  <si>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</si>
  <si>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</si>
  <si>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</si>
  <si>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</si>
  <si>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</si>
  <si>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</si>
  <si>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</si>
  <si>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</si>
  <si>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</si>
  <si>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</si>
  <si>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</si>
  <si>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</si>
  <si>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</si>
  <si>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</si>
  <si>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</si>
  <si>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</si>
  <si>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</si>
  <si>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</si>
  <si>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</si>
  <si>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</si>
  <si>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</si>
  <si>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</si>
  <si>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</si>
  <si>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</si>
  <si>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</si>
  <si>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</si>
  <si>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</si>
  <si>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</si>
  <si>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</si>
  <si>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</si>
  <si>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</si>
  <si>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</si>
  <si>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</si>
  <si>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</si>
  <si>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</si>
  <si>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</si>
  <si>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</si>
  <si>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</si>
  <si>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</si>
  <si>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</si>
  <si>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</si>
  <si>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</si>
  <si>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</si>
  <si>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</si>
  <si>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</si>
  <si>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</si>
  <si>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</si>
  <si>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</si>
  <si>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</si>
  <si>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</si>
  <si>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</si>
  <si>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</si>
  <si>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</si>
  <si>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</si>
  <si>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</si>
  <si>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</si>
  <si>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</si>
  <si>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</si>
  <si>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</si>
  <si>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</si>
  <si>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</si>
  <si>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</si>
  <si>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</si>
  <si>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</si>
  <si>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</si>
  <si>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</si>
  <si>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</si>
  <si>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</si>
  <si>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</si>
  <si>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</si>
  <si>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</si>
  <si>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</si>
  <si>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</si>
  <si>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</si>
  <si>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</si>
  <si>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</si>
  <si>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</si>
  <si>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</si>
  <si>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</si>
  <si>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</si>
  <si>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</si>
  <si>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</si>
  <si>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</si>
  <si>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</si>
  <si>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</si>
  <si>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</si>
  <si>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</si>
  <si>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</si>
  <si>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</si>
  <si>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</si>
  <si>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</si>
  <si>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</si>
  <si>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</si>
  <si>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</si>
  <si>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</si>
  <si>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</si>
  <si>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</si>
  <si>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</si>
  <si>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</si>
  <si>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</si>
  <si>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</si>
  <si>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</si>
  <si>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</si>
  <si>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</si>
  <si>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</si>
  <si>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</si>
  <si>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</si>
  <si>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</si>
  <si>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</si>
  <si>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</si>
  <si>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</si>
  <si>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</si>
  <si>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</si>
  <si>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</si>
  <si>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</si>
  <si>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</si>
  <si>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</si>
  <si>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</si>
  <si>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</si>
  <si>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</si>
  <si>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</si>
  <si>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</si>
  <si>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</si>
  <si>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</si>
  <si>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</si>
  <si>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</si>
  <si>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</si>
  <si>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</si>
  <si>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</si>
  <si>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</si>
  <si>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</si>
  <si>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</si>
  <si>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</si>
  <si>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</si>
  <si>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</si>
  <si>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</si>
  <si>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</si>
  <si>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</si>
  <si>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</si>
  <si>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</si>
  <si>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</si>
  <si>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</si>
  <si>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</si>
  <si>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</si>
  <si>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</si>
  <si>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</si>
  <si>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</si>
  <si>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</si>
  <si>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</si>
  <si>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</si>
  <si>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</si>
  <si>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</si>
  <si>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</si>
  <si>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</si>
  <si>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</si>
  <si>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</si>
  <si>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</si>
  <si>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</si>
  <si>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</si>
  <si>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</si>
  <si>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</si>
  <si>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</si>
  <si>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</si>
  <si>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</si>
  <si>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</si>
  <si>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</si>
  <si>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</si>
  <si>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</si>
  <si>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</si>
  <si>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</si>
  <si>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</si>
  <si>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</si>
  <si>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</si>
  <si>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</si>
  <si>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</si>
  <si>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</si>
  <si>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</si>
  <si>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</si>
  <si>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</si>
  <si>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</si>
  <si>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</si>
  <si>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</si>
  <si>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</si>
  <si>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</si>
  <si>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</si>
  <si>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</si>
  <si>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</si>
  <si>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</si>
  <si>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</si>
  <si>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</si>
  <si>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</si>
  <si>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</si>
  <si>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</si>
  <si>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</si>
  <si>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</si>
  <si>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</si>
  <si>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</si>
  <si>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</si>
  <si>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</si>
  <si>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</si>
  <si>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</si>
  <si>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</si>
  <si>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</si>
  <si>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</si>
  <si>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</si>
  <si>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</si>
  <si>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</si>
  <si>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</si>
  <si>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</si>
  <si>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</si>
  <si>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</si>
  <si>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</si>
  <si>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</si>
  <si>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</si>
  <si>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</si>
  <si>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</si>
  <si>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</si>
  <si>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</si>
  <si>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</si>
  <si>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</si>
  <si>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</si>
  <si>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</si>
  <si>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</si>
  <si>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</si>
  <si>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</si>
  <si>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</si>
  <si>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</si>
  <si>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</si>
  <si>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</si>
  <si>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</si>
  <si>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</si>
  <si>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</si>
  <si>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</si>
  <si>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</si>
  <si>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</si>
  <si>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</si>
  <si>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</si>
  <si>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</si>
  <si>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</si>
  <si>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</si>
  <si>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</si>
  <si>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</si>
  <si>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</si>
  <si>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</si>
  <si>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</si>
  <si>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</si>
  <si>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</si>
  <si>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</si>
  <si>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</si>
  <si>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</si>
  <si>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</si>
  <si>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</si>
  <si>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</si>
  <si>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</si>
  <si>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</si>
  <si>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</si>
  <si>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</si>
  <si>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</si>
  <si>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</si>
  <si>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</si>
  <si>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</si>
  <si>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</si>
  <si>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</si>
  <si>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</si>
  <si>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</si>
  <si>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</si>
  <si>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</si>
  <si>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</si>
  <si>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</si>
  <si>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</si>
  <si>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</si>
  <si>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</si>
  <si>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</si>
  <si>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</si>
  <si>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</si>
  <si>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</si>
  <si>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</si>
  <si>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</si>
  <si>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</si>
  <si>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</si>
  <si>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</si>
  <si>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</si>
  <si>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</si>
  <si>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</si>
  <si>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</si>
  <si>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</si>
  <si>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</si>
  <si>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</si>
  <si>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</si>
  <si>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</si>
  <si>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</si>
  <si>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</si>
  <si>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</si>
  <si>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</si>
  <si>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</si>
  <si>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</si>
  <si>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</si>
  <si>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</si>
  <si>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</si>
  <si>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</si>
  <si>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</si>
  <si>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</si>
  <si>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</si>
  <si>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</si>
  <si>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</si>
  <si>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</si>
  <si>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</si>
  <si>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</si>
  <si>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</si>
  <si>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</si>
  <si>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</si>
  <si>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</si>
  <si>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</si>
  <si>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</si>
  <si>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</si>
  <si>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</si>
  <si>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</si>
  <si>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</si>
  <si>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</si>
  <si>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</si>
  <si>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</si>
  <si>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</si>
  <si>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</si>
  <si>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</si>
  <si>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</si>
  <si>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</si>
  <si>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</si>
  <si>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</si>
  <si>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</si>
  <si>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</si>
  <si>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</si>
  <si>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</si>
  <si>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</si>
  <si>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</si>
  <si>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</si>
  <si>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</si>
  <si>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</si>
  <si>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</si>
  <si>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</si>
  <si>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</si>
  <si>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</si>
  <si>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</si>
  <si>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</si>
  <si>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</si>
  <si>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</si>
  <si>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</si>
  <si>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</si>
  <si>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</si>
  <si>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</si>
  <si>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</si>
  <si>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</si>
  <si>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</si>
  <si>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</si>
  <si>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</si>
  <si>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</si>
  <si>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</si>
  <si>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</si>
  <si>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</si>
  <si>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</si>
  <si>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</si>
  <si>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</si>
  <si>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</si>
  <si>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</si>
  <si>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</si>
  <si>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</si>
  <si>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</si>
  <si>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</si>
  <si>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</si>
  <si>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</si>
  <si>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</si>
  <si>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</si>
  <si>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</si>
  <si>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</si>
  <si>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</si>
  <si>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</si>
  <si>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</si>
  <si>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</si>
  <si>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</si>
  <si>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</si>
  <si>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</si>
  <si>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</si>
  <si>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</si>
  <si>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</si>
  <si>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</si>
  <si>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</si>
  <si>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</si>
  <si>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</si>
  <si>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</si>
  <si>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</si>
  <si>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</si>
  <si>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</si>
  <si>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</si>
  <si>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</si>
  <si>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</si>
  <si>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</si>
  <si>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</si>
  <si>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</si>
  <si>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</si>
  <si>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</si>
  <si>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</si>
  <si>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</si>
  <si>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</si>
  <si>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</si>
  <si>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</si>
  <si>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</si>
  <si>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</si>
  <si>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</si>
  <si>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</si>
  <si>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</si>
  <si>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</si>
  <si>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</si>
  <si>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</si>
  <si>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</si>
  <si>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</si>
  <si>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</si>
  <si>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</si>
  <si>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</si>
  <si>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</si>
  <si>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</si>
  <si>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</si>
  <si>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</si>
  <si>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</si>
  <si>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</si>
  <si>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</si>
  <si>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</si>
  <si>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</si>
  <si>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</si>
  <si>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</si>
  <si>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</si>
  <si>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</si>
  <si>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</si>
  <si>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</si>
  <si>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</si>
  <si>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</si>
  <si>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</si>
  <si>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</si>
  <si>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</si>
  <si>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</si>
  <si>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</si>
  <si>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</si>
  <si>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</si>
  <si>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</si>
  <si>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</si>
  <si>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</si>
  <si>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</si>
  <si>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</si>
  <si>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</si>
  <si>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</si>
  <si>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</si>
  <si>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</si>
  <si>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</si>
  <si>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</si>
  <si>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</si>
  <si>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</si>
  <si>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</si>
  <si>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</si>
  <si>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</si>
  <si>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</si>
  <si>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</si>
  <si>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</si>
  <si>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</si>
  <si>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</si>
  <si>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</si>
  <si>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</si>
  <si>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</si>
  <si>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</si>
  <si>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</si>
  <si>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</si>
  <si>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</si>
  <si>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</si>
  <si>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</si>
  <si>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</si>
  <si>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</si>
  <si>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</si>
  <si>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</si>
  <si>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</si>
  <si>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</si>
  <si>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</si>
  <si>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</si>
  <si>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</si>
  <si>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</si>
  <si>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</si>
  <si>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</si>
  <si>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</si>
  <si>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</si>
  <si>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</si>
  <si>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</si>
  <si>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</si>
  <si>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</si>
  <si>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</si>
  <si>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</si>
  <si>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</si>
  <si>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</si>
  <si>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</si>
  <si>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</si>
  <si>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</si>
  <si>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</si>
  <si>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</si>
  <si>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</si>
  <si>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</si>
  <si>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</si>
  <si>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</si>
  <si>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</si>
  <si>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</si>
  <si>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</si>
  <si>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</si>
  <si>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</si>
  <si>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</si>
  <si>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</si>
  <si>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</si>
  <si>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</si>
  <si>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</si>
  <si>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</si>
  <si>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</si>
  <si>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</si>
  <si>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</si>
  <si>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</si>
  <si>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</si>
  <si>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</si>
  <si>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</si>
  <si>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</si>
  <si>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</si>
  <si>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</si>
  <si>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</si>
  <si>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</si>
  <si>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</si>
  <si>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</si>
  <si>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</si>
  <si>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</si>
  <si>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</si>
  <si>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</si>
  <si>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</si>
  <si>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</si>
  <si>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</si>
  <si>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</si>
  <si>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</si>
  <si>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</si>
  <si>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</si>
  <si>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</si>
  <si>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</si>
  <si>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</si>
  <si>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</si>
  <si>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</si>
  <si>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</si>
  <si>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</si>
  <si>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</si>
  <si>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</si>
  <si>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</si>
  <si>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</si>
  <si>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</si>
  <si>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</si>
  <si>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</si>
  <si>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</si>
  <si>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</si>
  <si>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</si>
  <si>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</si>
  <si>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</si>
  <si>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</si>
  <si>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</si>
  <si>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</si>
  <si>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</si>
  <si>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</si>
  <si>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</si>
  <si>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</si>
  <si>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</si>
  <si>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</si>
  <si>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</si>
  <si>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</si>
  <si>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</si>
  <si>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</si>
  <si>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</si>
  <si>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</si>
  <si>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</si>
  <si>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</si>
  <si>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</si>
  <si>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</si>
  <si>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</si>
  <si>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</si>
  <si>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</si>
  <si>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</si>
  <si>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</si>
  <si>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</si>
  <si>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</si>
  <si>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</si>
  <si>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</si>
  <si>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</si>
  <si>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</si>
  <si>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</si>
  <si>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</si>
  <si>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</si>
  <si>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</si>
  <si>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</si>
  <si>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</si>
  <si>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</si>
  <si>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</si>
  <si>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</si>
  <si>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</si>
  <si>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</si>
  <si>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</si>
  <si>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</si>
  <si>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</si>
  <si>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</si>
  <si>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</si>
  <si>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</si>
  <si>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</si>
  <si>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</si>
  <si>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</si>
  <si>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</si>
  <si>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</si>
  <si>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</si>
  <si>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</si>
  <si>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</si>
  <si>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</si>
  <si>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</si>
  <si>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</si>
  <si>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</si>
  <si>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</si>
  <si>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</si>
  <si>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</si>
  <si>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</si>
  <si>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</si>
  <si>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</si>
  <si>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</si>
  <si>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</si>
  <si>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</si>
  <si>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</si>
  <si>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</si>
  <si>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</si>
  <si>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</si>
  <si>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</si>
  <si>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</si>
  <si>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</si>
  <si>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</si>
  <si>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</si>
  <si>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</si>
  <si>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</si>
  <si>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</si>
  <si>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</si>
  <si>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</si>
  <si>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</si>
  <si>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</si>
  <si>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</si>
  <si>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</si>
  <si>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</si>
  <si>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</si>
  <si>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</si>
  <si>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</si>
  <si>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</si>
  <si>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</si>
  <si>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</si>
  <si>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</si>
  <si>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</si>
  <si>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</si>
  <si>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</si>
  <si>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</si>
  <si>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</si>
  <si>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</si>
  <si>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</si>
  <si>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</si>
  <si>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</si>
  <si>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</si>
  <si>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</si>
  <si>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</si>
  <si>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</si>
  <si>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</si>
  <si>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</si>
  <si>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</si>
  <si>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</si>
  <si>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</si>
  <si>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</si>
  <si>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</si>
  <si>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</si>
  <si>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</si>
  <si>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</si>
  <si>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</si>
  <si>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</si>
  <si>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</si>
  <si>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</si>
  <si>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</si>
  <si>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</si>
  <si>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</si>
  <si>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</si>
  <si>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</si>
  <si>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</si>
  <si>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</si>
  <si>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</si>
  <si>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</si>
  <si>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</si>
  <si>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</si>
  <si>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</si>
  <si>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</si>
  <si>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</si>
  <si>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</si>
  <si>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</si>
  <si>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</si>
  <si>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</si>
  <si>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</si>
  <si>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</si>
  <si>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</si>
  <si>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</si>
  <si>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</si>
  <si>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</si>
  <si>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</si>
  <si>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</si>
  <si>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</si>
  <si>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</si>
  <si>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</si>
  <si>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</si>
  <si>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</si>
  <si>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</si>
  <si>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</si>
  <si>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</si>
  <si>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</si>
  <si>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</si>
  <si>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</si>
  <si>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</si>
  <si>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</si>
  <si>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</si>
  <si>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</si>
  <si>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</si>
  <si>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</si>
  <si>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</si>
  <si>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</si>
  <si>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</si>
  <si>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</si>
  <si>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</si>
  <si>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</si>
  <si>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</si>
  <si>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</si>
  <si>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</si>
  <si>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</si>
  <si>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</si>
  <si>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</si>
  <si>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</si>
  <si>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</si>
  <si>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</si>
  <si>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</si>
  <si>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</si>
  <si>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</si>
  <si>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</si>
  <si>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</si>
  <si>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</si>
  <si>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</si>
  <si>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</si>
  <si>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</si>
  <si>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</si>
  <si>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</si>
  <si>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</si>
  <si>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</si>
  <si>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</si>
  <si>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</si>
  <si>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</si>
  <si>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</si>
  <si>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</si>
  <si>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</si>
  <si>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</si>
  <si>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</si>
  <si>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</si>
  <si>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</si>
  <si>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</si>
  <si>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</si>
  <si>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</si>
  <si>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</si>
  <si>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</si>
  <si>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</si>
  <si>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</si>
  <si>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</si>
  <si>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</si>
  <si>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</si>
  <si>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</si>
  <si>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</si>
  <si>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</si>
  <si>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</si>
  <si>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</si>
  <si>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</si>
  <si>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</si>
  <si>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</si>
  <si>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</si>
  <si>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</si>
  <si>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</si>
  <si>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</si>
  <si>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</si>
  <si>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</si>
  <si>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</si>
  <si>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</si>
  <si>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</si>
  <si>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</si>
  <si>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</si>
  <si>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</si>
  <si>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</si>
  <si>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</si>
  <si>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</si>
  <si>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</si>
  <si>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</si>
  <si>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</si>
  <si>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</si>
  <si>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</si>
  <si>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</si>
  <si>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</si>
  <si>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</si>
  <si>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</si>
  <si>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</si>
  <si>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</si>
  <si>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</si>
  <si>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</si>
  <si>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</si>
  <si>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</si>
  <si>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</si>
  <si>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</si>
  <si>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</si>
  <si>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</si>
  <si>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</si>
  <si>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</si>
  <si>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</si>
  <si>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</si>
  <si>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</si>
  <si>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</si>
  <si>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</si>
  <si>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</si>
  <si>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</si>
  <si>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</si>
  <si>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</si>
  <si>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</si>
  <si>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</si>
  <si>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</si>
  <si>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</si>
  <si>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</si>
  <si>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</si>
  <si>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</si>
  <si>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</si>
  <si>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</si>
  <si>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</si>
  <si>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</si>
  <si>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</si>
  <si>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</si>
  <si>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</si>
  <si>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</si>
  <si>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</si>
  <si>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</si>
  <si>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</si>
  <si>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</si>
  <si>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</si>
  <si>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</si>
  <si>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</si>
  <si>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</si>
  <si>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</si>
  <si>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</si>
  <si>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</si>
  <si>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</si>
  <si>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</si>
  <si>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</si>
  <si>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</si>
  <si>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</si>
  <si>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</si>
  <si>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</si>
  <si>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</si>
  <si>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</si>
  <si>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</si>
  <si>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</si>
  <si>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</si>
  <si>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</si>
  <si>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</si>
  <si>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</si>
  <si>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</si>
  <si>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</si>
  <si>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</si>
  <si>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</si>
  <si>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</si>
  <si>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</si>
  <si>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</si>
  <si>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</si>
  <si>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</si>
  <si>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</si>
  <si>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</si>
  <si>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</si>
  <si>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</si>
  <si>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</si>
  <si>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</si>
  <si>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</si>
  <si>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</si>
  <si>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</si>
  <si>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</si>
  <si>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</si>
  <si>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</si>
  <si>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</si>
  <si>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</si>
  <si>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</si>
  <si>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</si>
  <si>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</si>
  <si>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</si>
  <si>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</si>
  <si>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</si>
  <si>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</si>
  <si>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</si>
  <si>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</si>
  <si>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</si>
  <si>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</si>
  <si>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</si>
  <si>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</si>
  <si>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</si>
  <si>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</si>
  <si>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</si>
  <si>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</si>
  <si>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</si>
  <si>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</si>
  <si>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</si>
  <si>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</si>
  <si>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</si>
  <si>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</si>
  <si>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</si>
  <si>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</si>
  <si>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</si>
  <si>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</si>
  <si>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</si>
  <si>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</si>
  <si>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</si>
  <si>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</si>
  <si>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</si>
  <si>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</si>
  <si>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</si>
  <si>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</si>
  <si>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</si>
  <si>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</si>
  <si>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</si>
  <si>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</si>
  <si>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</si>
  <si>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</si>
  <si>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</si>
  <si>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</si>
  <si>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</si>
  <si>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</si>
  <si>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</si>
  <si>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</si>
  <si>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</si>
  <si>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</si>
  <si>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</si>
  <si>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</si>
  <si>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</si>
  <si>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</si>
  <si>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</si>
  <si>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</si>
  <si>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</si>
  <si>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</si>
  <si>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</si>
  <si>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</si>
  <si>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</si>
  <si>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</si>
  <si>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</si>
  <si>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</si>
  <si>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</si>
  <si>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</si>
  <si>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</si>
  <si>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</si>
  <si>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</si>
  <si>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</si>
  <si>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</si>
  <si>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</si>
  <si>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</si>
  <si>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</si>
  <si>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</si>
  <si>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</si>
  <si>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</si>
  <si>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</si>
  <si>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</si>
  <si>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</si>
  <si>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</si>
  <si>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</si>
  <si>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</si>
  <si>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</si>
  <si>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</si>
  <si>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</si>
  <si>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</si>
  <si>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</si>
  <si>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</si>
  <si>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</si>
  <si>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</si>
  <si>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</si>
  <si>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</si>
  <si>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</si>
  <si>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</si>
  <si>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</si>
  <si>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</si>
  <si>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</si>
  <si>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</si>
  <si>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</si>
  <si>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</si>
  <si>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</si>
  <si>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</si>
  <si>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</si>
  <si>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</si>
  <si>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</si>
  <si>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</si>
  <si>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</si>
  <si>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</si>
  <si>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</si>
  <si>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</si>
  <si>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</si>
  <si>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</si>
  <si>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</si>
  <si>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</si>
  <si>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</si>
  <si>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</si>
  <si>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</si>
  <si>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</si>
  <si>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</si>
  <si>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</si>
  <si>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</si>
  <si>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</si>
  <si>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</si>
  <si>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</si>
  <si>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</si>
  <si>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</si>
  <si>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</si>
  <si>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</si>
  <si>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</si>
  <si>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</si>
  <si>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</si>
  <si>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</si>
  <si>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</si>
  <si>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</si>
  <si>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</si>
  <si>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</si>
  <si>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</si>
  <si>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</si>
  <si>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</si>
  <si>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</si>
  <si>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</si>
  <si>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</si>
  <si>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</si>
  <si>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</si>
  <si>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</si>
  <si>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</si>
  <si>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</si>
  <si>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</si>
  <si>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</si>
  <si>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</si>
  <si>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</si>
  <si>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</si>
  <si>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</si>
  <si>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</si>
  <si>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</si>
  <si>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</si>
  <si>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</si>
  <si>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</si>
  <si>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</si>
  <si>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</si>
  <si>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</si>
  <si>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</si>
  <si>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</si>
  <si>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</si>
  <si>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</si>
  <si>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</si>
  <si>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</si>
  <si>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</si>
  <si>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</si>
  <si>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</si>
  <si>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</si>
  <si>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</si>
  <si>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</si>
  <si>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</si>
  <si>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</si>
  <si>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</si>
  <si>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</si>
  <si>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</si>
  <si>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</si>
  <si>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</si>
  <si>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</si>
  <si>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</si>
  <si>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</si>
  <si>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</si>
  <si>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</si>
  <si>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</si>
  <si>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</si>
  <si>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</si>
  <si>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</si>
  <si>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</si>
  <si>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</si>
  <si>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</si>
  <si>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</si>
  <si>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</si>
  <si>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</si>
  <si>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</si>
  <si>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</si>
  <si>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</si>
  <si>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</si>
  <si>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</si>
  <si>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</si>
  <si>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</si>
  <si>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</si>
  <si>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</si>
  <si>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</si>
  <si>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</si>
  <si>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</si>
  <si>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</si>
  <si>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</si>
  <si>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</si>
  <si>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</si>
  <si>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</si>
  <si>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</si>
  <si>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</si>
  <si>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</si>
  <si>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</si>
  <si>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</si>
  <si>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</si>
  <si>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</si>
  <si>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</si>
  <si>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</si>
  <si>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</si>
  <si>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</si>
  <si>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</si>
  <si>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</si>
  <si>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</si>
  <si>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</si>
  <si>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</si>
  <si>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USTANOVA ZAGREB FILM</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</si>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</sst>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1938539.1400000001</v>
      </c>
      <c r="D2" s="7">
        <f>'PR-RAS'!E6</f>
        <v>1556443.37</v>
      </c>
      <c r="E2" s="7">
        <v>0</v>
      </c>
      <c r="F2" s="7">
        <v>0</v>
      </c>
      <c r="G2" s="8">
        <f t="shared" ref="G2:G274" si="0">(B2/1000)*(C2*1+D2*2)</f>
        <v>5051.4258800000007</v>
      </c>
      <c r="H2" s="8">
        <f t="shared" ref="H2:H274" si="1">ABS(C2-ROUND(C2,0))+ABS(D2-ROUND(D2,0))</f>
        <v>0.51000000024214387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1162642.6000000001</v>
      </c>
      <c r="D45" s="2">
        <f>'PR-RAS'!E49</f>
        <v>754845.98</v>
      </c>
      <c r="E45" s="2">
        <v>0</v>
      </c>
      <c r="F45" s="2">
        <v>0</v>
      </c>
      <c r="G45" s="3">
        <f t="shared" si="0"/>
        <v>117582.72064</v>
      </c>
      <c r="H45" s="3">
        <f t="shared" si="1"/>
        <v>0.41999999992549419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1162642.6000000001</v>
      </c>
      <c r="D70" s="2">
        <f>'PR-RAS'!E74</f>
        <v>754845.98</v>
      </c>
      <c r="E70" s="2">
        <v>0</v>
      </c>
      <c r="F70" s="2">
        <v>0</v>
      </c>
      <c r="G70" s="3">
        <f t="shared" si="0"/>
        <v>184391.08464000002</v>
      </c>
      <c r="H70" s="3">
        <f t="shared" si="1"/>
        <v>0.41999999992549419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1162642.6000000001</v>
      </c>
      <c r="D72" s="2">
        <f>'PR-RAS'!E76</f>
        <v>754845.98</v>
      </c>
      <c r="E72" s="2">
        <v>0</v>
      </c>
      <c r="F72" s="2">
        <v>0</v>
      </c>
      <c r="G72" s="3">
        <f t="shared" si="0"/>
        <v>189735.75375999999</v>
      </c>
      <c r="H72" s="3">
        <f t="shared" si="1"/>
        <v>0.41999999992549419</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59.99</v>
      </c>
      <c r="D78" s="2">
        <f>'PR-RAS'!E82</f>
        <v>70.62</v>
      </c>
      <c r="E78" s="2">
        <v>0</v>
      </c>
      <c r="F78" s="2">
        <v>0</v>
      </c>
      <c r="G78" s="3">
        <f t="shared" si="0"/>
        <v>15.494710000000001</v>
      </c>
      <c r="H78" s="3">
        <f t="shared" si="1"/>
        <v>0.38999999999999346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59.99</v>
      </c>
      <c r="D79" s="2">
        <f>'PR-RAS'!E83</f>
        <v>70.62</v>
      </c>
      <c r="E79" s="2">
        <v>0</v>
      </c>
      <c r="F79" s="2">
        <v>0</v>
      </c>
      <c r="G79" s="3">
        <f t="shared" si="0"/>
        <v>15.695940000000002</v>
      </c>
      <c r="H79" s="3">
        <f t="shared" si="1"/>
        <v>0.38999999999999346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59.99</v>
      </c>
      <c r="D81" s="2">
        <f>'PR-RAS'!E85</f>
        <v>70.62</v>
      </c>
      <c r="E81" s="2">
        <v>0</v>
      </c>
      <c r="F81" s="2">
        <v>0</v>
      </c>
      <c r="G81" s="3">
        <f t="shared" si="0"/>
        <v>16.098400000000002</v>
      </c>
      <c r="H81" s="3">
        <f t="shared" si="1"/>
        <v>0.38999999999999346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249852.61000000002</v>
      </c>
      <c r="D121" s="2">
        <f>'PR-RAS'!E125</f>
        <v>215404.69</v>
      </c>
      <c r="E121" s="2">
        <v>0</v>
      </c>
      <c r="F121" s="2">
        <v>0</v>
      </c>
      <c r="G121" s="3">
        <f t="shared" si="0"/>
        <v>81679.438799999989</v>
      </c>
      <c r="H121" s="3">
        <f t="shared" si="1"/>
        <v>0.6999999999825377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25343.38</v>
      </c>
      <c r="D122" s="2">
        <f>'PR-RAS'!E126</f>
        <v>32174.080000000002</v>
      </c>
      <c r="E122" s="2">
        <v>0</v>
      </c>
      <c r="F122" s="2">
        <v>0</v>
      </c>
      <c r="G122" s="3">
        <f t="shared" si="0"/>
        <v>10852.67634</v>
      </c>
      <c r="H122" s="3">
        <f t="shared" si="1"/>
        <v>0.46000000000276486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29.72</v>
      </c>
      <c r="D123" s="2">
        <f>'PR-RAS'!E127</f>
        <v>118.88</v>
      </c>
      <c r="E123" s="2">
        <v>0</v>
      </c>
      <c r="F123" s="2">
        <v>0</v>
      </c>
      <c r="G123" s="3">
        <f t="shared" si="0"/>
        <v>32.632559999999998</v>
      </c>
      <c r="H123" s="3">
        <f t="shared" si="1"/>
        <v>0.40000000000000568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25313.66</v>
      </c>
      <c r="D124" s="2">
        <f>'PR-RAS'!E128</f>
        <v>32055.200000000001</v>
      </c>
      <c r="E124" s="2">
        <v>0</v>
      </c>
      <c r="F124" s="2">
        <v>0</v>
      </c>
      <c r="G124" s="3">
        <f t="shared" si="0"/>
        <v>10999.159379999999</v>
      </c>
      <c r="H124" s="3">
        <f t="shared" si="1"/>
        <v>0.54000000000087311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224509.23</v>
      </c>
      <c r="D125" s="2">
        <f>'PR-RAS'!E129</f>
        <v>183230.61</v>
      </c>
      <c r="E125" s="2">
        <v>0</v>
      </c>
      <c r="F125" s="2">
        <v>0</v>
      </c>
      <c r="G125" s="3">
        <f t="shared" si="0"/>
        <v>73280.335800000001</v>
      </c>
      <c r="H125" s="3">
        <f t="shared" si="1"/>
        <v>0.62000000002444722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224509.23</v>
      </c>
      <c r="D126" s="2">
        <f>'PR-RAS'!E130</f>
        <v>183230.61</v>
      </c>
      <c r="E126" s="2">
        <v>0</v>
      </c>
      <c r="F126" s="2">
        <v>0</v>
      </c>
      <c r="G126" s="3">
        <f t="shared" si="0"/>
        <v>73871.306249999994</v>
      </c>
      <c r="H126" s="3">
        <f t="shared" si="1"/>
        <v>0.62000000002444722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525964.80000000005</v>
      </c>
      <c r="D130" s="2">
        <f>'PR-RAS'!E134</f>
        <v>586110.58000000007</v>
      </c>
      <c r="E130" s="2">
        <v>0</v>
      </c>
      <c r="F130" s="2">
        <v>0</v>
      </c>
      <c r="G130" s="3">
        <f t="shared" si="0"/>
        <v>219065.98884000003</v>
      </c>
      <c r="H130" s="3">
        <f t="shared" si="1"/>
        <v>0.61999999987892807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525964.80000000005</v>
      </c>
      <c r="D131" s="2">
        <f>'PR-RAS'!E135</f>
        <v>586110.58000000007</v>
      </c>
      <c r="E131" s="2">
        <v>0</v>
      </c>
      <c r="F131" s="2">
        <v>0</v>
      </c>
      <c r="G131" s="3">
        <f t="shared" si="0"/>
        <v>220764.17480000004</v>
      </c>
      <c r="H131" s="3">
        <f t="shared" si="1"/>
        <v>0.61999999987892807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501964.79999999999</v>
      </c>
      <c r="D132" s="2">
        <f>'PR-RAS'!E136</f>
        <v>557757.67000000004</v>
      </c>
      <c r="E132" s="2">
        <v>0</v>
      </c>
      <c r="F132" s="2">
        <v>0</v>
      </c>
      <c r="G132" s="3">
        <f t="shared" si="0"/>
        <v>211889.89834000001</v>
      </c>
      <c r="H132" s="3">
        <f t="shared" si="1"/>
        <v>0.52999999996973202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24000</v>
      </c>
      <c r="D133" s="2">
        <f>'PR-RAS'!E137</f>
        <v>28352.91</v>
      </c>
      <c r="E133" s="2">
        <v>0</v>
      </c>
      <c r="F133" s="2">
        <v>0</v>
      </c>
      <c r="G133" s="3">
        <f t="shared" si="0"/>
        <v>10653.168240000001</v>
      </c>
      <c r="H133" s="3">
        <f t="shared" si="1"/>
        <v>9.0000000000145519E-2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19.14</v>
      </c>
      <c r="D136" s="2">
        <f>'PR-RAS'!E140</f>
        <v>11.5</v>
      </c>
      <c r="E136" s="2">
        <v>0</v>
      </c>
      <c r="F136" s="2">
        <v>0</v>
      </c>
      <c r="G136" s="3">
        <f t="shared" si="0"/>
        <v>5.6889000000000003</v>
      </c>
      <c r="H136" s="3">
        <f t="shared" si="1"/>
        <v>0.64000000000000057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19.14</v>
      </c>
      <c r="D147" s="2">
        <f>'PR-RAS'!E151</f>
        <v>11.5</v>
      </c>
      <c r="E147" s="2">
        <v>0</v>
      </c>
      <c r="F147" s="2">
        <v>0</v>
      </c>
      <c r="G147" s="3">
        <f t="shared" si="0"/>
        <v>6.1524399999999995</v>
      </c>
      <c r="H147" s="3">
        <f t="shared" si="1"/>
        <v>0.64000000000000057</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597067.88000000012</v>
      </c>
      <c r="D148" s="2">
        <f>'PR-RAS'!E152</f>
        <v>694772.25000000012</v>
      </c>
      <c r="E148" s="2">
        <v>0</v>
      </c>
      <c r="F148" s="2">
        <v>0</v>
      </c>
      <c r="G148" s="3">
        <f t="shared" si="0"/>
        <v>292032.01986000006</v>
      </c>
      <c r="H148" s="3">
        <f t="shared" si="1"/>
        <v>0.36999999999534339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351256.48</v>
      </c>
      <c r="D149" s="2">
        <f>'PR-RAS'!E153</f>
        <v>392347.22000000003</v>
      </c>
      <c r="E149" s="2">
        <v>0</v>
      </c>
      <c r="F149" s="2">
        <v>0</v>
      </c>
      <c r="G149" s="3">
        <f t="shared" si="0"/>
        <v>168120.73615999997</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281710.98</v>
      </c>
      <c r="D150" s="2">
        <f>'PR-RAS'!E154</f>
        <v>306168.89</v>
      </c>
      <c r="E150" s="2">
        <v>0</v>
      </c>
      <c r="F150" s="2">
        <v>0</v>
      </c>
      <c r="G150" s="3">
        <f t="shared" si="0"/>
        <v>133213.26524000001</v>
      </c>
      <c r="H150" s="3">
        <f t="shared" si="1"/>
        <v>0.13000000000465661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281710.98</v>
      </c>
      <c r="D151" s="2">
        <f>'PR-RAS'!E155</f>
        <v>306168.89</v>
      </c>
      <c r="E151" s="2">
        <v>0</v>
      </c>
      <c r="F151" s="2">
        <v>0</v>
      </c>
      <c r="G151" s="3">
        <f t="shared" si="0"/>
        <v>134107.31399999998</v>
      </c>
      <c r="H151" s="3">
        <f t="shared" si="1"/>
        <v>0.13000000000465661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23014.32</v>
      </c>
      <c r="D155" s="2">
        <f>'PR-RAS'!E159</f>
        <v>35660.43</v>
      </c>
      <c r="E155" s="2">
        <v>0</v>
      </c>
      <c r="F155" s="2">
        <v>0</v>
      </c>
      <c r="G155" s="3">
        <f t="shared" si="0"/>
        <v>14527.617719999998</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46531.18</v>
      </c>
      <c r="D156" s="2">
        <f>'PR-RAS'!E160</f>
        <v>50517.9</v>
      </c>
      <c r="E156" s="2">
        <v>0</v>
      </c>
      <c r="F156" s="2">
        <v>0</v>
      </c>
      <c r="G156" s="3">
        <f t="shared" si="0"/>
        <v>22872.8819</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46531.18</v>
      </c>
      <c r="D158" s="2">
        <f>'PR-RAS'!E162</f>
        <v>50517.9</v>
      </c>
      <c r="E158" s="2">
        <v>0</v>
      </c>
      <c r="F158" s="2">
        <v>0</v>
      </c>
      <c r="G158" s="3">
        <f t="shared" si="0"/>
        <v>23168.015860000003</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244883.59000000003</v>
      </c>
      <c r="D160" s="2">
        <f>'PR-RAS'!E164</f>
        <v>301419.59999999998</v>
      </c>
      <c r="E160" s="2">
        <v>0</v>
      </c>
      <c r="F160" s="2">
        <v>0</v>
      </c>
      <c r="G160" s="3">
        <f t="shared" si="0"/>
        <v>134787.92361</v>
      </c>
      <c r="H160" s="3">
        <f t="shared" si="1"/>
        <v>0.80999999999767169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30560.550000000003</v>
      </c>
      <c r="D161" s="2">
        <f>'PR-RAS'!E165</f>
        <v>11049.54</v>
      </c>
      <c r="E161" s="2">
        <v>0</v>
      </c>
      <c r="F161" s="2">
        <v>0</v>
      </c>
      <c r="G161" s="3">
        <f t="shared" si="0"/>
        <v>8425.5408000000007</v>
      </c>
      <c r="H161" s="3">
        <f t="shared" si="1"/>
        <v>0.9099999999962165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24533.63</v>
      </c>
      <c r="D162" s="2">
        <f>'PR-RAS'!E166</f>
        <v>5909.47</v>
      </c>
      <c r="E162" s="2">
        <v>0</v>
      </c>
      <c r="F162" s="2">
        <v>0</v>
      </c>
      <c r="G162" s="3">
        <f t="shared" si="0"/>
        <v>5852.7637700000005</v>
      </c>
      <c r="H162" s="3">
        <f t="shared" si="1"/>
        <v>0.83999999999923602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5085.92</v>
      </c>
      <c r="D163" s="2">
        <f>'PR-RAS'!E167</f>
        <v>5040.07</v>
      </c>
      <c r="E163" s="2">
        <v>0</v>
      </c>
      <c r="F163" s="2">
        <v>0</v>
      </c>
      <c r="G163" s="3">
        <f t="shared" si="0"/>
        <v>2456.9017199999998</v>
      </c>
      <c r="H163" s="3">
        <f t="shared" si="1"/>
        <v>0.1499999999996362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220</v>
      </c>
      <c r="D164" s="2">
        <f>'PR-RAS'!E168</f>
        <v>100</v>
      </c>
      <c r="E164" s="2">
        <v>0</v>
      </c>
      <c r="F164" s="2">
        <v>0</v>
      </c>
      <c r="G164" s="3">
        <f t="shared" si="0"/>
        <v>68.460000000000008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721</v>
      </c>
      <c r="D165" s="2">
        <f>'PR-RAS'!E169</f>
        <v>0</v>
      </c>
      <c r="E165" s="2">
        <v>0</v>
      </c>
      <c r="F165" s="2">
        <v>0</v>
      </c>
      <c r="G165" s="3">
        <f t="shared" si="0"/>
        <v>118.244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13318.12</v>
      </c>
      <c r="D166" s="2">
        <f>'PR-RAS'!E170</f>
        <v>15138.880000000001</v>
      </c>
      <c r="E166" s="2">
        <v>0</v>
      </c>
      <c r="F166" s="2">
        <v>0</v>
      </c>
      <c r="G166" s="3">
        <f t="shared" si="0"/>
        <v>7193.320200000001</v>
      </c>
      <c r="H166" s="3">
        <f t="shared" si="1"/>
        <v>0.23999999999978172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3518.67</v>
      </c>
      <c r="D167" s="2">
        <f>'PR-RAS'!E171</f>
        <v>7243.37</v>
      </c>
      <c r="E167" s="2">
        <v>0</v>
      </c>
      <c r="F167" s="2">
        <v>0</v>
      </c>
      <c r="G167" s="3">
        <f t="shared" si="0"/>
        <v>2988.89806</v>
      </c>
      <c r="H167" s="3">
        <f t="shared" si="1"/>
        <v>0.6999999999998181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138.76</v>
      </c>
      <c r="D168" s="2">
        <f>'PR-RAS'!E172</f>
        <v>1214.97</v>
      </c>
      <c r="E168" s="2">
        <v>0</v>
      </c>
      <c r="F168" s="2">
        <v>0</v>
      </c>
      <c r="G168" s="3">
        <f t="shared" si="0"/>
        <v>428.97289999999998</v>
      </c>
      <c r="H168" s="3">
        <f t="shared" si="1"/>
        <v>0.26999999999998181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8746.24</v>
      </c>
      <c r="D169" s="2">
        <f>'PR-RAS'!E173</f>
        <v>5792.64</v>
      </c>
      <c r="E169" s="2">
        <v>0</v>
      </c>
      <c r="F169" s="2">
        <v>0</v>
      </c>
      <c r="G169" s="3">
        <f t="shared" si="0"/>
        <v>3415.6953600000002</v>
      </c>
      <c r="H169" s="3">
        <f t="shared" si="1"/>
        <v>0.5999999999994543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914.45</v>
      </c>
      <c r="D171" s="2">
        <f>'PR-RAS'!E175</f>
        <v>831.95</v>
      </c>
      <c r="E171" s="2">
        <v>0</v>
      </c>
      <c r="F171" s="2">
        <v>0</v>
      </c>
      <c r="G171" s="3">
        <f t="shared" si="0"/>
        <v>438.31950000000012</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55.95</v>
      </c>
      <c r="E173" s="2">
        <v>0</v>
      </c>
      <c r="F173" s="2">
        <v>0</v>
      </c>
      <c r="G173" s="3">
        <f t="shared" si="0"/>
        <v>19.2468</v>
      </c>
      <c r="H173" s="3">
        <f t="shared" si="1"/>
        <v>4.9999999999997158E-2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187768.51</v>
      </c>
      <c r="D174" s="2">
        <f>'PR-RAS'!E178</f>
        <v>257589.06</v>
      </c>
      <c r="E174" s="2">
        <v>0</v>
      </c>
      <c r="F174" s="2">
        <v>0</v>
      </c>
      <c r="G174" s="3">
        <f t="shared" si="0"/>
        <v>121609.76698999999</v>
      </c>
      <c r="H174" s="3">
        <f t="shared" si="1"/>
        <v>0.54999999998835847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4087.02</v>
      </c>
      <c r="D175" s="2">
        <f>'PR-RAS'!E179</f>
        <v>4548.2</v>
      </c>
      <c r="E175" s="2">
        <v>0</v>
      </c>
      <c r="F175" s="2">
        <v>0</v>
      </c>
      <c r="G175" s="3">
        <f t="shared" si="0"/>
        <v>2293.9150799999998</v>
      </c>
      <c r="H175" s="3">
        <f t="shared" si="1"/>
        <v>0.21999999999979991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5827.05</v>
      </c>
      <c r="D176" s="2">
        <f>'PR-RAS'!E180</f>
        <v>4487.1099999999997</v>
      </c>
      <c r="E176" s="2">
        <v>0</v>
      </c>
      <c r="F176" s="2">
        <v>0</v>
      </c>
      <c r="G176" s="3">
        <f t="shared" si="0"/>
        <v>2590.2222499999998</v>
      </c>
      <c r="H176" s="3">
        <f t="shared" si="1"/>
        <v>0.15999999999985448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22525.71</v>
      </c>
      <c r="D177" s="2">
        <f>'PR-RAS'!E181</f>
        <v>19883.73</v>
      </c>
      <c r="E177" s="2">
        <v>0</v>
      </c>
      <c r="F177" s="2">
        <v>0</v>
      </c>
      <c r="G177" s="3">
        <f t="shared" si="0"/>
        <v>10963.597919999998</v>
      </c>
      <c r="H177" s="3">
        <f t="shared" si="1"/>
        <v>0.56000000000130967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7548.69</v>
      </c>
      <c r="D178" s="2">
        <f>'PR-RAS'!E182</f>
        <v>12447.02</v>
      </c>
      <c r="E178" s="2">
        <v>0</v>
      </c>
      <c r="F178" s="2">
        <v>0</v>
      </c>
      <c r="G178" s="3">
        <f t="shared" si="0"/>
        <v>5742.3632099999995</v>
      </c>
      <c r="H178" s="3">
        <f t="shared" si="1"/>
        <v>0.33000000000083674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4421.38</v>
      </c>
      <c r="D179" s="2">
        <f>'PR-RAS'!E183</f>
        <v>5629.93</v>
      </c>
      <c r="E179" s="2">
        <v>0</v>
      </c>
      <c r="F179" s="2">
        <v>0</v>
      </c>
      <c r="G179" s="3">
        <f t="shared" si="0"/>
        <v>2791.2607200000002</v>
      </c>
      <c r="H179" s="3">
        <f t="shared" si="1"/>
        <v>0.4499999999998181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1550</v>
      </c>
      <c r="D180" s="2">
        <f>'PR-RAS'!E184</f>
        <v>5918</v>
      </c>
      <c r="E180" s="2">
        <v>0</v>
      </c>
      <c r="F180" s="2">
        <v>0</v>
      </c>
      <c r="G180" s="3">
        <f t="shared" si="0"/>
        <v>2396.0940000000001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110477.15</v>
      </c>
      <c r="D181" s="2">
        <f>'PR-RAS'!E185</f>
        <v>120862.41</v>
      </c>
      <c r="E181" s="2">
        <v>0</v>
      </c>
      <c r="F181" s="2">
        <v>0</v>
      </c>
      <c r="G181" s="3">
        <f t="shared" si="0"/>
        <v>63396.354599999991</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1876.01</v>
      </c>
      <c r="D182" s="2">
        <f>'PR-RAS'!E186</f>
        <v>1306.95</v>
      </c>
      <c r="E182" s="2">
        <v>0</v>
      </c>
      <c r="F182" s="2">
        <v>0</v>
      </c>
      <c r="G182" s="3">
        <f t="shared" si="0"/>
        <v>812.67370999999991</v>
      </c>
      <c r="H182" s="3">
        <f t="shared" si="1"/>
        <v>5.999999999994543E-2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29455.5</v>
      </c>
      <c r="D183" s="2">
        <f>'PR-RAS'!E187</f>
        <v>82505.710000000006</v>
      </c>
      <c r="E183" s="2">
        <v>0</v>
      </c>
      <c r="F183" s="2">
        <v>0</v>
      </c>
      <c r="G183" s="3">
        <f t="shared" si="0"/>
        <v>35392.979440000003</v>
      </c>
      <c r="H183" s="3">
        <f t="shared" si="1"/>
        <v>0.78999999999359716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5249.96</v>
      </c>
      <c r="D184" s="2">
        <f>'PR-RAS'!E188</f>
        <v>7309.25</v>
      </c>
      <c r="E184" s="2">
        <v>0</v>
      </c>
      <c r="F184" s="2">
        <v>0</v>
      </c>
      <c r="G184" s="3">
        <f t="shared" si="0"/>
        <v>3635.9281799999999</v>
      </c>
      <c r="H184" s="3">
        <f t="shared" si="1"/>
        <v>0.28999999999996362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7986.45</v>
      </c>
      <c r="D190" s="2">
        <f>'PR-RAS'!E194</f>
        <v>10332.869999999999</v>
      </c>
      <c r="E190" s="2">
        <v>0</v>
      </c>
      <c r="F190" s="2">
        <v>0</v>
      </c>
      <c r="G190" s="3">
        <f t="shared" si="0"/>
        <v>5415.2639099999997</v>
      </c>
      <c r="H190" s="3">
        <f t="shared" si="1"/>
        <v>0.58000000000083674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1082.07</v>
      </c>
      <c r="D191" s="2">
        <f>'PR-RAS'!E195</f>
        <v>3350.64</v>
      </c>
      <c r="E191" s="2">
        <v>0</v>
      </c>
      <c r="F191" s="2">
        <v>0</v>
      </c>
      <c r="G191" s="3">
        <f t="shared" si="0"/>
        <v>1478.8364999999999</v>
      </c>
      <c r="H191" s="3">
        <f t="shared" si="1"/>
        <v>0.43000000000006366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1706.06</v>
      </c>
      <c r="D192" s="2">
        <f>'PR-RAS'!E196</f>
        <v>1822.39</v>
      </c>
      <c r="E192" s="2">
        <v>0</v>
      </c>
      <c r="F192" s="2">
        <v>0</v>
      </c>
      <c r="G192" s="3">
        <f t="shared" si="0"/>
        <v>1022.01044</v>
      </c>
      <c r="H192" s="3">
        <f t="shared" si="1"/>
        <v>0.45000000000004547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2571.44</v>
      </c>
      <c r="D193" s="2">
        <f>'PR-RAS'!E197</f>
        <v>1180.94</v>
      </c>
      <c r="E193" s="2">
        <v>0</v>
      </c>
      <c r="F193" s="2">
        <v>0</v>
      </c>
      <c r="G193" s="3">
        <f t="shared" si="0"/>
        <v>947.19743999999992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1462.66</v>
      </c>
      <c r="D194" s="2">
        <f>'PR-RAS'!E198</f>
        <v>1478.77</v>
      </c>
      <c r="E194" s="2">
        <v>0</v>
      </c>
      <c r="F194" s="2">
        <v>0</v>
      </c>
      <c r="G194" s="3">
        <f t="shared" si="0"/>
        <v>853.09860000000003</v>
      </c>
      <c r="H194" s="3">
        <f t="shared" si="1"/>
        <v>0.56999999999993634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1164.22</v>
      </c>
      <c r="D195" s="2">
        <f>'PR-RAS'!E199</f>
        <v>807.74</v>
      </c>
      <c r="E195" s="2">
        <v>0</v>
      </c>
      <c r="F195" s="2">
        <v>0</v>
      </c>
      <c r="G195" s="3">
        <f t="shared" si="0"/>
        <v>539.26179999999999</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1692.39</v>
      </c>
      <c r="E197" s="2">
        <v>0</v>
      </c>
      <c r="F197" s="2">
        <v>0</v>
      </c>
      <c r="G197" s="3">
        <f t="shared" si="0"/>
        <v>663.41688000000011</v>
      </c>
      <c r="H197" s="3">
        <f t="shared" si="1"/>
        <v>0.39000000000010004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927.81</v>
      </c>
      <c r="D198" s="2">
        <f>'PR-RAS'!E202</f>
        <v>1005.43</v>
      </c>
      <c r="E198" s="2">
        <v>0</v>
      </c>
      <c r="F198" s="2">
        <v>0</v>
      </c>
      <c r="G198" s="3">
        <f t="shared" si="0"/>
        <v>578.91799000000003</v>
      </c>
      <c r="H198" s="3">
        <f t="shared" si="1"/>
        <v>0.62000000000000455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927.81</v>
      </c>
      <c r="D212" s="2">
        <f>'PR-RAS'!E216</f>
        <v>1005.43</v>
      </c>
      <c r="E212" s="2">
        <v>0</v>
      </c>
      <c r="F212" s="2">
        <v>0</v>
      </c>
      <c r="G212" s="3">
        <f t="shared" si="0"/>
        <v>620.05936999999994</v>
      </c>
      <c r="H212" s="3">
        <f t="shared" si="1"/>
        <v>0.62000000000000455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927.81</v>
      </c>
      <c r="D213" s="2">
        <f>'PR-RAS'!E217</f>
        <v>1005.43</v>
      </c>
      <c r="E213" s="2">
        <v>0</v>
      </c>
      <c r="F213" s="2">
        <v>0</v>
      </c>
      <c r="G213" s="3">
        <f t="shared" si="0"/>
        <v>622.99803999999995</v>
      </c>
      <c r="H213" s="3">
        <f t="shared" si="1"/>
        <v>0.62000000000000455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597067.88000000012</v>
      </c>
      <c r="D295" s="2">
        <f>'PR-RAS'!E299</f>
        <v>694772.25000000012</v>
      </c>
      <c r="E295" s="2">
        <v>0</v>
      </c>
      <c r="F295" s="2">
        <v>0</v>
      </c>
      <c r="G295" s="3">
        <f t="shared" si="12"/>
        <v>584064.03972000012</v>
      </c>
      <c r="H295" s="3">
        <f t="shared" si="13"/>
        <v>0.36999999999534339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1341471.26</v>
      </c>
      <c r="D296" s="2">
        <f>'PR-RAS'!E300</f>
        <v>861671.12</v>
      </c>
      <c r="E296" s="2">
        <v>0</v>
      </c>
      <c r="F296" s="2">
        <v>0</v>
      </c>
      <c r="G296" s="3">
        <f t="shared" si="12"/>
        <v>904119.98249999993</v>
      </c>
      <c r="H296" s="3">
        <f t="shared" si="13"/>
        <v>0.38000000000465661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1522.83</v>
      </c>
      <c r="D298" s="2">
        <f>'PR-RAS'!E302</f>
        <v>108958.21</v>
      </c>
      <c r="E298" s="2">
        <v>0</v>
      </c>
      <c r="F298" s="2">
        <v>0</v>
      </c>
      <c r="G298" s="3">
        <f t="shared" si="12"/>
        <v>65173.457249999999</v>
      </c>
      <c r="H298" s="3">
        <f t="shared" si="13"/>
        <v>0.3800000000064756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2012.63</v>
      </c>
      <c r="D301" s="2">
        <f>'PR-RAS'!E305</f>
        <v>12826.4</v>
      </c>
      <c r="E301" s="2">
        <v>0</v>
      </c>
      <c r="F301" s="2">
        <v>0</v>
      </c>
      <c r="G301" s="3">
        <f t="shared" si="12"/>
        <v>8299.628999999999</v>
      </c>
      <c r="H301" s="3">
        <f t="shared" si="13"/>
        <v>0.76999999999952706</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1947755.39</v>
      </c>
      <c r="D355" s="2">
        <f>'PR-RAS'!E360</f>
        <v>1288885.8899999999</v>
      </c>
      <c r="E355" s="2">
        <v>0</v>
      </c>
      <c r="F355" s="2">
        <v>0</v>
      </c>
      <c r="G355" s="3">
        <f t="shared" si="12"/>
        <v>1602036.61818</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3625</v>
      </c>
      <c r="E368" s="2">
        <v>0</v>
      </c>
      <c r="F368" s="2">
        <v>0</v>
      </c>
      <c r="G368" s="3">
        <f t="shared" si="12"/>
        <v>2660.75</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3625</v>
      </c>
      <c r="E374" s="2">
        <v>0</v>
      </c>
      <c r="F374" s="2">
        <v>0</v>
      </c>
      <c r="G374" s="3">
        <f t="shared" si="12"/>
        <v>2704.25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3625</v>
      </c>
      <c r="E375" s="2">
        <v>0</v>
      </c>
      <c r="F375" s="2">
        <v>0</v>
      </c>
      <c r="G375" s="3">
        <f t="shared" si="12"/>
        <v>2711.5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1947755.39</v>
      </c>
      <c r="D407" s="2">
        <f>'PR-RAS'!E412</f>
        <v>1285260.8899999999</v>
      </c>
      <c r="E407" s="2">
        <v>0</v>
      </c>
      <c r="F407" s="2">
        <v>0</v>
      </c>
      <c r="G407" s="3">
        <f t="shared" si="12"/>
        <v>1834420.5310200001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1947755.39</v>
      </c>
      <c r="D408" s="2">
        <f>'PR-RAS'!E413</f>
        <v>1285260.8899999999</v>
      </c>
      <c r="E408" s="2">
        <v>0</v>
      </c>
      <c r="F408" s="2">
        <v>0</v>
      </c>
      <c r="G408" s="3">
        <f t="shared" si="12"/>
        <v>1838938.8081899998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1947755.39</v>
      </c>
      <c r="D413" s="2">
        <f>'PR-RAS'!E418</f>
        <v>1288885.8899999999</v>
      </c>
      <c r="E413" s="2">
        <v>0</v>
      </c>
      <c r="F413" s="2">
        <v>0</v>
      </c>
      <c r="G413" s="3">
        <f t="shared" si="12"/>
        <v>1864517.19404</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200382.56</v>
      </c>
      <c r="D415" s="2">
        <f>'PR-RAS'!E420</f>
        <v>453787.97</v>
      </c>
      <c r="E415" s="2">
        <v>0</v>
      </c>
      <c r="F415" s="2">
        <v>0</v>
      </c>
      <c r="G415" s="3">
        <f t="shared" si="12"/>
        <v>458694.81899999996</v>
      </c>
      <c r="H415" s="3">
        <f t="shared" si="13"/>
        <v>0.47000000003026798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1938539.1400000001</v>
      </c>
      <c r="D417" s="2">
        <f>'PR-RAS'!E422</f>
        <v>1556443.37</v>
      </c>
      <c r="E417" s="2">
        <v>0</v>
      </c>
      <c r="F417" s="2">
        <v>0</v>
      </c>
      <c r="G417" s="3">
        <f t="shared" si="12"/>
        <v>2101393.1660800003</v>
      </c>
      <c r="H417" s="3">
        <f t="shared" si="13"/>
        <v>0.51000000024214387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2544823.27</v>
      </c>
      <c r="D418" s="2">
        <f>'PR-RAS'!E423</f>
        <v>1983658.1400000001</v>
      </c>
      <c r="E418" s="2">
        <v>0</v>
      </c>
      <c r="F418" s="2">
        <v>0</v>
      </c>
      <c r="G418" s="3">
        <f t="shared" si="12"/>
        <v>2715562.1923500001</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606284.12999999989</v>
      </c>
      <c r="D420" s="2">
        <f>'PR-RAS'!E425</f>
        <v>427214.77</v>
      </c>
      <c r="E420" s="2">
        <v>0</v>
      </c>
      <c r="F420" s="2">
        <v>0</v>
      </c>
      <c r="G420" s="3">
        <f t="shared" si="12"/>
        <v>612039.02772999997</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198859.73</v>
      </c>
      <c r="D422" s="2">
        <f>'PR-RAS'!E427</f>
        <v>344829.75999999995</v>
      </c>
      <c r="E422" s="2">
        <v>0</v>
      </c>
      <c r="F422" s="2">
        <v>0</v>
      </c>
      <c r="G422" s="3">
        <f t="shared" si="12"/>
        <v>374066.60424999992</v>
      </c>
      <c r="H422" s="3">
        <f t="shared" si="13"/>
        <v>0.51000000003841706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1938539.1400000001</v>
      </c>
      <c r="D637" s="2">
        <f>'PR-RAS'!E643</f>
        <v>1556443.37</v>
      </c>
      <c r="E637" s="2">
        <v>0</v>
      </c>
      <c r="F637" s="2">
        <v>0</v>
      </c>
      <c r="G637" s="3">
        <f t="shared" si="14"/>
        <v>3212706.8596800007</v>
      </c>
      <c r="H637" s="3">
        <f t="shared" si="15"/>
        <v>0.51000000024214387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2544823.27</v>
      </c>
      <c r="D638" s="2">
        <f>'PR-RAS'!E644</f>
        <v>1983658.1400000001</v>
      </c>
      <c r="E638" s="2">
        <v>0</v>
      </c>
      <c r="F638" s="2">
        <v>0</v>
      </c>
      <c r="G638" s="3">
        <f t="shared" si="14"/>
        <v>4148232.8933500005</v>
      </c>
      <c r="H638" s="3">
        <f t="shared" si="15"/>
        <v>0.41000000014901161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606284.12999999989</v>
      </c>
      <c r="D640" s="2">
        <f>'PR-RAS'!E646</f>
        <v>427214.77</v>
      </c>
      <c r="E640" s="2">
        <v>0</v>
      </c>
      <c r="F640" s="2">
        <v>0</v>
      </c>
      <c r="G640" s="3">
        <f t="shared" si="14"/>
        <v>933396.03512999997</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198859.73</v>
      </c>
      <c r="D642" s="2">
        <f>'PR-RAS'!E648</f>
        <v>344829.75999999995</v>
      </c>
      <c r="E642" s="2">
        <v>0</v>
      </c>
      <c r="F642" s="2">
        <v>0</v>
      </c>
      <c r="G642" s="3">
        <f t="shared" si="14"/>
        <v>569540.83924999996</v>
      </c>
      <c r="H642" s="3">
        <f t="shared" si="15"/>
        <v>0.51000000003841706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805143.85999999987</v>
      </c>
      <c r="D644" s="2">
        <f>'PR-RAS'!E650</f>
        <v>772044.53</v>
      </c>
      <c r="E644" s="2">
        <v>0</v>
      </c>
      <c r="F644" s="2">
        <v>0</v>
      </c>
      <c r="G644" s="3">
        <f t="shared" si="14"/>
        <v>1510556.7675600001</v>
      </c>
      <c r="H644" s="3">
        <f t="shared" si="15"/>
        <v>0.61000000010244548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418735</v>
      </c>
      <c r="D646" s="2">
        <f>'PR-RAS'!E653</f>
        <v>321684.8</v>
      </c>
      <c r="E646" s="2">
        <v>0</v>
      </c>
      <c r="F646" s="2">
        <v>0</v>
      </c>
      <c r="G646" s="3">
        <f t="shared" si="14"/>
        <v>685057.46700000006</v>
      </c>
      <c r="H646" s="3">
        <f t="shared" si="15"/>
        <v>0.20000000001164153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1950514.23</v>
      </c>
      <c r="D647" s="2">
        <f>'PR-RAS'!E654</f>
        <v>1561119.52</v>
      </c>
      <c r="E647" s="2">
        <v>0</v>
      </c>
      <c r="F647" s="2">
        <v>0</v>
      </c>
      <c r="G647" s="3">
        <f t="shared" si="14"/>
        <v>3276998.6124199997</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1697012.81</v>
      </c>
      <c r="D648" s="2">
        <f>'PR-RAS'!E655</f>
        <v>1620915.31</v>
      </c>
      <c r="E648" s="2">
        <v>0</v>
      </c>
      <c r="F648" s="2">
        <v>0</v>
      </c>
      <c r="G648" s="3">
        <f t="shared" si="14"/>
        <v>3195431.6992099998</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672236.41999999993</v>
      </c>
      <c r="D649" s="2">
        <f>'PR-RAS'!E656</f>
        <v>261889.01</v>
      </c>
      <c r="E649" s="2">
        <v>0</v>
      </c>
      <c r="F649" s="2">
        <v>0</v>
      </c>
      <c r="G649" s="3">
        <f t="shared" si="14"/>
        <v>775017.35711999994</v>
      </c>
      <c r="H649" s="3">
        <f t="shared" si="15"/>
        <v>0.42999999993480742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18</v>
      </c>
      <c r="D651" s="2">
        <f>'PR-RAS'!E658</f>
        <v>18</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1162642.6000000001</v>
      </c>
      <c r="D699" s="2">
        <f>'PR-RAS'!E706</f>
        <v>754845.98</v>
      </c>
      <c r="E699" s="2">
        <v>0</v>
      </c>
      <c r="F699" s="2">
        <v>0</v>
      </c>
      <c r="G699" s="3">
        <f t="shared" si="14"/>
        <v>1865289.5228799998</v>
      </c>
      <c r="H699" s="3">
        <f t="shared" si="15"/>
        <v>0.41999999992549419</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7542.49</v>
      </c>
      <c r="E725" s="2">
        <v>0</v>
      </c>
      <c r="F725" s="2">
        <v>0</v>
      </c>
      <c r="G725" s="3">
        <f t="shared" si="14"/>
        <v>10921.525519999999</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5085.92</v>
      </c>
      <c r="D727" s="2">
        <f>'PR-RAS'!E734</f>
        <v>5040.07</v>
      </c>
      <c r="E727" s="2">
        <v>0</v>
      </c>
      <c r="F727" s="2">
        <v>0</v>
      </c>
      <c r="G727" s="3">
        <f t="shared" si="14"/>
        <v>11010.55956</v>
      </c>
      <c r="H727" s="3">
        <f t="shared" si="15"/>
        <v>0.1499999999996362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1550</v>
      </c>
      <c r="D729" s="2">
        <f>'PR-RAS'!E736</f>
        <v>5918</v>
      </c>
      <c r="E729" s="2">
        <v>0</v>
      </c>
      <c r="F729" s="2">
        <v>0</v>
      </c>
      <c r="G729" s="3">
        <f t="shared" si="14"/>
        <v>9745.0079999999998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88497.04</v>
      </c>
      <c r="D730" s="2">
        <f>'PR-RAS'!E737</f>
        <v>73514.87</v>
      </c>
      <c r="E730" s="2">
        <v>0</v>
      </c>
      <c r="F730" s="2">
        <v>0</v>
      </c>
      <c r="G730" s="3">
        <f t="shared" si="14"/>
        <v>171699.02261999997</v>
      </c>
      <c r="H730" s="3">
        <f t="shared" si="15"/>
        <v>0.16999999999825377</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11727.81</v>
      </c>
      <c r="D731" s="2">
        <f>'PR-RAS'!E738</f>
        <v>22346.95</v>
      </c>
      <c r="E731" s="2">
        <v>0</v>
      </c>
      <c r="F731" s="2">
        <v>0</v>
      </c>
      <c r="G731" s="3">
        <f t="shared" si="14"/>
        <v>41187.848299999998</v>
      </c>
      <c r="H731" s="3">
        <f t="shared" si="15"/>
        <v>0.23999999999978172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4613.8</v>
      </c>
      <c r="D732" s="2">
        <f>'PR-RAS'!E739</f>
        <v>10504.36</v>
      </c>
      <c r="E732" s="2">
        <v>0</v>
      </c>
      <c r="F732" s="2">
        <v>0</v>
      </c>
      <c r="G732" s="3">
        <f t="shared" si="14"/>
        <v>18730.062119999999</v>
      </c>
      <c r="H732" s="3">
        <f t="shared" si="15"/>
        <v>0.56000000000040018</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1082.07</v>
      </c>
      <c r="D734" s="2">
        <f>'PR-RAS'!E741</f>
        <v>3350.64</v>
      </c>
      <c r="E734" s="2">
        <v>0</v>
      </c>
      <c r="F734" s="2">
        <v>0</v>
      </c>
      <c r="G734" s="3">
        <f t="shared" si="14"/>
        <v>5705.1955499999995</v>
      </c>
      <c r="H734" s="3">
        <f t="shared" si="15"/>
        <v>0.43000000000006366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511.9</v>
      </c>
      <c r="D735" s="2">
        <f>'PR-RAS'!E742</f>
        <v>645.17999999999995</v>
      </c>
      <c r="E735" s="2">
        <v>0</v>
      </c>
      <c r="F735" s="2">
        <v>0</v>
      </c>
      <c r="G735" s="3">
        <f t="shared" si="14"/>
        <v>1322.8588399999999</v>
      </c>
      <c r="H735" s="3">
        <f t="shared" si="15"/>
        <v>0.27999999999997272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1288.6600000000001</v>
      </c>
      <c r="D736" s="2">
        <f>'PR-RAS'!E743</f>
        <v>1304.75</v>
      </c>
      <c r="E736" s="2">
        <v>0</v>
      </c>
      <c r="F736" s="2">
        <v>0</v>
      </c>
      <c r="G736" s="3">
        <f t="shared" ref="G736:G737" si="28">(B736/1000)*(C736*1+D736*2)</f>
        <v>2865.1475999999998</v>
      </c>
      <c r="H736" s="3">
        <f t="shared" ref="H736:H737" si="29">ABS(C736-ROUND(C736,0))+ABS(D736-ROUND(D736,0))</f>
        <v>0.58999999999991815</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464097.59</v>
      </c>
      <c r="D1581" s="7"/>
      <c r="E1581" s="7">
        <v>0</v>
      </c>
      <c r="F1581" s="7">
        <v>0</v>
      </c>
      <c r="G1581" s="8">
        <f t="shared" ref="G1581:G1685" si="70">B1581/1000*C1581</f>
        <v>464.09759000000003</v>
      </c>
      <c r="H1581" s="8">
        <f t="shared" ref="H1581:H1685" si="71">ABS(C1581-ROUND(C1581,0))</f>
        <v>0.40999999997438863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2280618.8699999996</v>
      </c>
      <c r="D1582" s="2">
        <v>0</v>
      </c>
      <c r="E1582" s="2">
        <v>0</v>
      </c>
      <c r="F1582" s="2">
        <v>0</v>
      </c>
      <c r="G1582" s="3">
        <f t="shared" si="70"/>
        <v>4561.2377399999996</v>
      </c>
      <c r="H1582" s="3">
        <f t="shared" si="71"/>
        <v>0.13000000035390258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1205246.83</v>
      </c>
      <c r="D1584" s="2">
        <v>0</v>
      </c>
      <c r="E1584" s="2">
        <v>0</v>
      </c>
      <c r="F1584" s="2">
        <v>0</v>
      </c>
      <c r="G1584" s="3">
        <f t="shared" si="70"/>
        <v>4820.9873200000002</v>
      </c>
      <c r="H1584" s="3">
        <f t="shared" si="71"/>
        <v>0.16999999992549419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396925.41</v>
      </c>
      <c r="D1585" s="2">
        <v>0</v>
      </c>
      <c r="E1585" s="2">
        <v>0</v>
      </c>
      <c r="F1585" s="2">
        <v>0</v>
      </c>
      <c r="G1585" s="3">
        <f t="shared" si="70"/>
        <v>1984.6270499999998</v>
      </c>
      <c r="H1585" s="3">
        <f t="shared" si="71"/>
        <v>0.40999999997438863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287535.96000000002</v>
      </c>
      <c r="D1586" s="2">
        <v>0</v>
      </c>
      <c r="E1586" s="2">
        <v>0</v>
      </c>
      <c r="F1586" s="2">
        <v>0</v>
      </c>
      <c r="G1586" s="3">
        <f t="shared" si="70"/>
        <v>1725.2157600000003</v>
      </c>
      <c r="H1586" s="3">
        <f t="shared" si="71"/>
        <v>3.9999999979045242E-2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904.3</v>
      </c>
      <c r="D1587" s="2">
        <v>0</v>
      </c>
      <c r="E1587" s="2">
        <v>0</v>
      </c>
      <c r="F1587" s="2">
        <v>0</v>
      </c>
      <c r="G1587" s="3">
        <f t="shared" si="70"/>
        <v>6.3300999999999998</v>
      </c>
      <c r="H1587" s="3">
        <f t="shared" si="71"/>
        <v>0.29999999999995453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519881.16</v>
      </c>
      <c r="D1592" s="2">
        <v>0</v>
      </c>
      <c r="E1592" s="2">
        <v>0</v>
      </c>
      <c r="F1592" s="2">
        <v>0</v>
      </c>
      <c r="G1592" s="3">
        <f t="shared" si="70"/>
        <v>6238.5739199999998</v>
      </c>
      <c r="H1592" s="3">
        <f t="shared" si="71"/>
        <v>0.15999999997438863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1038873.26</v>
      </c>
      <c r="D1593" s="2">
        <v>0</v>
      </c>
      <c r="E1593" s="2">
        <v>0</v>
      </c>
      <c r="F1593" s="2">
        <v>0</v>
      </c>
      <c r="G1593" s="3">
        <f t="shared" si="70"/>
        <v>13505.35238</v>
      </c>
      <c r="H1593" s="3">
        <f t="shared" si="71"/>
        <v>0.26000000000931323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36498.78</v>
      </c>
      <c r="D1600" s="2">
        <v>0</v>
      </c>
      <c r="E1600" s="2">
        <v>0</v>
      </c>
      <c r="F1600" s="2">
        <v>0</v>
      </c>
      <c r="G1600" s="3">
        <f>B1600/1000*C1600</f>
        <v>729.97559999999999</v>
      </c>
      <c r="H1600" s="3">
        <f>ABS(C1600-ROUND(C1600,0))</f>
        <v>0.22000000000116415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1873029.2300000002</v>
      </c>
      <c r="D1601" s="2">
        <v>0</v>
      </c>
      <c r="E1601" s="2">
        <v>0</v>
      </c>
      <c r="F1601" s="2">
        <v>0</v>
      </c>
      <c r="G1601" s="3">
        <f t="shared" si="70"/>
        <v>39333.613830000009</v>
      </c>
      <c r="H1601" s="3">
        <f t="shared" si="71"/>
        <v>0.23000000021420419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1183997.9100000001</v>
      </c>
      <c r="D1603" s="2">
        <v>0</v>
      </c>
      <c r="E1603" s="2">
        <v>0</v>
      </c>
      <c r="F1603" s="2">
        <v>0</v>
      </c>
      <c r="G1603" s="3">
        <f t="shared" si="70"/>
        <v>27231.951930000003</v>
      </c>
      <c r="H1603" s="3">
        <f t="shared" si="71"/>
        <v>8.9999999850988388E-2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382269.14</v>
      </c>
      <c r="D1604" s="2">
        <v>0</v>
      </c>
      <c r="E1604" s="2">
        <v>0</v>
      </c>
      <c r="F1604" s="2">
        <v>0</v>
      </c>
      <c r="G1604" s="3">
        <f t="shared" si="70"/>
        <v>9174.4593600000007</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280775.88</v>
      </c>
      <c r="D1605" s="2">
        <v>0</v>
      </c>
      <c r="E1605" s="2">
        <v>0</v>
      </c>
      <c r="F1605" s="2">
        <v>0</v>
      </c>
      <c r="G1605" s="3">
        <f t="shared" si="70"/>
        <v>7019.3970000000008</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983.25</v>
      </c>
      <c r="D1606" s="2">
        <v>0</v>
      </c>
      <c r="E1606" s="2">
        <v>0</v>
      </c>
      <c r="F1606" s="2">
        <v>0</v>
      </c>
      <c r="G1606" s="3">
        <f t="shared" si="70"/>
        <v>25.564499999999999</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519969.64</v>
      </c>
      <c r="D1611" s="2">
        <v>0</v>
      </c>
      <c r="E1611" s="2">
        <v>0</v>
      </c>
      <c r="F1611" s="2">
        <v>0</v>
      </c>
      <c r="G1611" s="3">
        <f t="shared" si="70"/>
        <v>16119.05884</v>
      </c>
      <c r="H1611" s="3">
        <f t="shared" si="71"/>
        <v>0.35999999998603016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652532.54</v>
      </c>
      <c r="D1612" s="2">
        <v>0</v>
      </c>
      <c r="E1612" s="2">
        <v>0</v>
      </c>
      <c r="F1612" s="2">
        <v>0</v>
      </c>
      <c r="G1612" s="3">
        <f t="shared" si="70"/>
        <v>20881.041280000001</v>
      </c>
      <c r="H1612" s="3">
        <f t="shared" si="71"/>
        <v>0.4599999999627471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36498.78</v>
      </c>
      <c r="D1619" s="2">
        <v>0</v>
      </c>
      <c r="E1619" s="2">
        <v>0</v>
      </c>
      <c r="F1619" s="2">
        <v>0</v>
      </c>
      <c r="G1619" s="3">
        <f>B1619/1000*C1619</f>
        <v>1423.4524199999998</v>
      </c>
      <c r="H1619" s="3">
        <f>ABS(C1619-ROUND(C1619,0))</f>
        <v>0.22000000000116415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871687.22999999928</v>
      </c>
      <c r="D1620" s="2">
        <v>0</v>
      </c>
      <c r="E1620" s="2">
        <v>0</v>
      </c>
      <c r="F1620" s="2">
        <v>0</v>
      </c>
      <c r="G1620" s="3">
        <f t="shared" si="70"/>
        <v>34867.489199999975</v>
      </c>
      <c r="H1620" s="3">
        <f t="shared" si="71"/>
        <v>0.22999999928288162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871687.23</v>
      </c>
      <c r="D1680" s="2">
        <v>0</v>
      </c>
      <c r="E1680" s="2">
        <v>0</v>
      </c>
      <c r="F1680" s="2">
        <v>0</v>
      </c>
      <c r="G1680" s="3">
        <f t="shared" si="70"/>
        <v>87168.722999999998</v>
      </c>
      <c r="H1680" s="3">
        <f t="shared" si="71"/>
        <v>0.22999999998137355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91441.2</v>
      </c>
      <c r="D1682" s="2">
        <v>0</v>
      </c>
      <c r="E1682" s="2">
        <v>0</v>
      </c>
      <c r="F1682" s="2">
        <v>0</v>
      </c>
      <c r="G1682" s="3">
        <f t="shared" si="70"/>
        <v>9327.0023999999994</v>
      </c>
      <c r="H1682" s="3">
        <f t="shared" si="7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772851.1</v>
      </c>
      <c r="D1683" s="2">
        <v>0</v>
      </c>
      <c r="E1683" s="2">
        <v>0</v>
      </c>
      <c r="F1683" s="2">
        <v>0</v>
      </c>
      <c r="G1683" s="3">
        <f t="shared" si="70"/>
        <v>79603.6633</v>
      </c>
      <c r="H1683" s="3">
        <f t="shared" si="71"/>
        <v>9.9999999976716936E-2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7394.93</v>
      </c>
      <c r="D1685" s="14">
        <v>0</v>
      </c>
      <c r="E1685" s="14">
        <v>0</v>
      </c>
      <c r="F1685" s="14">
        <v>0</v>
      </c>
      <c r="G1685" s="15">
        <f t="shared" si="70"/>
        <v>776.46765000000005</v>
      </c>
      <c r="H1685" s="15">
        <f t="shared" si="71"/>
        <v>6.9999999999708962E-2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1" t="s">
        <v>2019</v>
      </c>
      <c r="B1" s="411"/>
      <c r="C1" s="411"/>
    </row>
    <row r="2" spans="1:16" ht="33" customHeight="1" x14ac:dyDescent="0.25">
      <c r="A2" s="412" t="s">
        <v>2020</v>
      </c>
      <c r="B2" s="413"/>
      <c r="C2" s="403"/>
      <c r="D2" s="5"/>
      <c r="E2" s="5"/>
      <c r="F2" s="5"/>
      <c r="G2" s="5"/>
      <c r="H2" s="5"/>
      <c r="I2" s="5"/>
      <c r="J2" s="5"/>
      <c r="K2" s="5"/>
      <c r="L2" s="5"/>
      <c r="M2" s="5"/>
      <c r="N2" s="5"/>
      <c r="O2" s="5"/>
      <c r="P2" s="5"/>
    </row>
    <row r="3" spans="1:16" ht="18.75" customHeight="1" x14ac:dyDescent="0.25">
      <c r="A3" s="222" t="s">
        <v>2021</v>
      </c>
      <c r="B3" s="414" t="s">
        <v>2022</v>
      </c>
      <c r="C3" s="403"/>
      <c r="D3" s="5"/>
      <c r="E3" s="5"/>
      <c r="F3" s="5"/>
      <c r="G3" s="5"/>
      <c r="H3" s="5"/>
      <c r="I3" s="5"/>
      <c r="J3" s="5"/>
      <c r="K3" s="5"/>
      <c r="L3" s="5"/>
      <c r="M3" s="5"/>
      <c r="N3" s="5"/>
      <c r="O3" s="5"/>
      <c r="P3" s="5"/>
    </row>
    <row r="4" spans="1:16" ht="37.5" hidden="1" customHeight="1" x14ac:dyDescent="0.25">
      <c r="A4" s="223" t="s">
        <v>2023</v>
      </c>
      <c r="B4" s="402" t="s">
        <v>2024</v>
      </c>
      <c r="C4" s="403"/>
      <c r="D4" s="5"/>
      <c r="E4" s="5"/>
      <c r="F4" s="5"/>
      <c r="G4" s="5"/>
      <c r="H4" s="5"/>
      <c r="I4" s="5"/>
      <c r="J4" s="5"/>
      <c r="K4" s="5"/>
      <c r="L4" s="5"/>
      <c r="M4" s="5"/>
      <c r="N4" s="5"/>
      <c r="O4" s="5"/>
      <c r="P4" s="5"/>
    </row>
    <row r="5" spans="1:16" ht="48" hidden="1" customHeight="1" x14ac:dyDescent="0.25">
      <c r="A5" s="223" t="s">
        <v>2023</v>
      </c>
      <c r="B5" s="402" t="s">
        <v>2025</v>
      </c>
      <c r="C5" s="403"/>
      <c r="D5" s="5"/>
      <c r="E5" s="5"/>
      <c r="F5" s="5"/>
      <c r="G5" s="5"/>
      <c r="H5" s="5"/>
      <c r="I5" s="5"/>
      <c r="J5" s="5"/>
      <c r="K5" s="5"/>
      <c r="L5" s="5"/>
      <c r="M5" s="5"/>
      <c r="N5" s="5"/>
      <c r="O5" s="5"/>
      <c r="P5" s="5"/>
    </row>
    <row r="6" spans="1:16" ht="59.25" hidden="1" customHeight="1" x14ac:dyDescent="0.25">
      <c r="A6" s="223" t="s">
        <v>2023</v>
      </c>
      <c r="B6" s="402" t="s">
        <v>2026</v>
      </c>
      <c r="C6" s="403"/>
      <c r="D6" s="5"/>
      <c r="E6" s="5"/>
      <c r="F6" s="5"/>
      <c r="G6" s="5"/>
      <c r="H6" s="5"/>
      <c r="I6" s="5"/>
      <c r="J6" s="5"/>
      <c r="K6" s="5"/>
      <c r="L6" s="5"/>
      <c r="M6" s="5"/>
      <c r="N6" s="5"/>
      <c r="O6" s="5"/>
      <c r="P6" s="5"/>
    </row>
    <row r="7" spans="1:16" ht="48" hidden="1" customHeight="1" x14ac:dyDescent="0.25">
      <c r="A7" s="223" t="s">
        <v>2027</v>
      </c>
      <c r="B7" s="402" t="s">
        <v>2028</v>
      </c>
      <c r="C7" s="403"/>
      <c r="D7" s="5"/>
      <c r="E7" s="5"/>
      <c r="F7" s="5"/>
      <c r="G7" s="5"/>
      <c r="H7" s="5"/>
      <c r="I7" s="5"/>
      <c r="J7" s="5"/>
      <c r="K7" s="5"/>
      <c r="L7" s="5"/>
      <c r="M7" s="5"/>
      <c r="N7" s="5"/>
      <c r="O7" s="5"/>
      <c r="P7" s="5"/>
    </row>
    <row r="8" spans="1:16" ht="41.25" hidden="1" customHeight="1" x14ac:dyDescent="0.25">
      <c r="A8" s="223" t="s">
        <v>2029</v>
      </c>
      <c r="B8" s="402" t="s">
        <v>2030</v>
      </c>
      <c r="C8" s="403"/>
      <c r="D8" s="5"/>
      <c r="E8" s="5"/>
      <c r="F8" s="5"/>
      <c r="G8" s="5"/>
      <c r="H8" s="5"/>
      <c r="I8" s="5"/>
      <c r="J8" s="5"/>
      <c r="K8" s="5"/>
      <c r="L8" s="5"/>
      <c r="M8" s="5"/>
      <c r="N8" s="5"/>
      <c r="O8" s="5"/>
      <c r="P8" s="5"/>
    </row>
    <row r="9" spans="1:16" ht="59.25" hidden="1" customHeight="1" x14ac:dyDescent="0.25">
      <c r="A9" s="223" t="s">
        <v>2031</v>
      </c>
      <c r="B9" s="402" t="s">
        <v>2032</v>
      </c>
      <c r="C9" s="403"/>
      <c r="D9" s="5"/>
      <c r="E9" s="5"/>
      <c r="F9" s="5"/>
      <c r="G9" s="5"/>
      <c r="H9" s="5"/>
      <c r="I9" s="5"/>
      <c r="J9" s="5"/>
      <c r="K9" s="5"/>
      <c r="L9" s="5"/>
      <c r="M9" s="5"/>
      <c r="N9" s="5"/>
      <c r="O9" s="5"/>
      <c r="P9" s="5"/>
    </row>
    <row r="10" spans="1:16" ht="61.5" hidden="1" customHeight="1" x14ac:dyDescent="0.25">
      <c r="A10" s="223" t="s">
        <v>2031</v>
      </c>
      <c r="B10" s="402" t="s">
        <v>2033</v>
      </c>
      <c r="C10" s="403"/>
      <c r="D10" s="5"/>
      <c r="E10" s="5"/>
      <c r="F10" s="5"/>
      <c r="G10" s="5"/>
      <c r="H10" s="5"/>
      <c r="I10" s="5"/>
      <c r="J10" s="5"/>
      <c r="K10" s="5"/>
      <c r="L10" s="5"/>
      <c r="M10" s="5"/>
      <c r="N10" s="5"/>
      <c r="O10" s="5"/>
      <c r="P10" s="5"/>
    </row>
    <row r="11" spans="1:16" ht="43.5" hidden="1" customHeight="1" x14ac:dyDescent="0.25">
      <c r="A11" s="223" t="s">
        <v>2031</v>
      </c>
      <c r="B11" s="402" t="s">
        <v>2034</v>
      </c>
      <c r="C11" s="403"/>
      <c r="D11" s="5"/>
      <c r="E11" s="5"/>
      <c r="F11" s="5"/>
      <c r="G11" s="5"/>
      <c r="H11" s="5"/>
      <c r="I11" s="5"/>
      <c r="J11" s="5"/>
      <c r="K11" s="5"/>
      <c r="L11" s="5"/>
      <c r="M11" s="5"/>
      <c r="N11" s="5"/>
      <c r="O11" s="5"/>
      <c r="P11" s="5"/>
    </row>
    <row r="12" spans="1:16" ht="27.75" hidden="1" customHeight="1" x14ac:dyDescent="0.25">
      <c r="A12" s="223" t="s">
        <v>2035</v>
      </c>
      <c r="B12" s="402" t="s">
        <v>2036</v>
      </c>
      <c r="C12" s="403"/>
      <c r="D12" s="5"/>
      <c r="E12" s="5"/>
      <c r="F12" s="5"/>
      <c r="G12" s="5"/>
      <c r="H12" s="5"/>
      <c r="I12" s="5"/>
      <c r="J12" s="5"/>
      <c r="K12" s="5"/>
      <c r="L12" s="5"/>
      <c r="M12" s="5"/>
      <c r="N12" s="5"/>
      <c r="O12" s="5"/>
      <c r="P12" s="5"/>
    </row>
    <row r="13" spans="1:16" ht="27.75" hidden="1" customHeight="1" x14ac:dyDescent="0.25">
      <c r="A13" s="223" t="s">
        <v>2037</v>
      </c>
      <c r="B13" s="402" t="s">
        <v>2038</v>
      </c>
      <c r="C13" s="403"/>
      <c r="D13" s="5"/>
      <c r="E13" s="5"/>
      <c r="F13" s="5"/>
      <c r="G13" s="5"/>
      <c r="H13" s="5"/>
      <c r="I13" s="5"/>
      <c r="J13" s="5"/>
      <c r="K13" s="5"/>
      <c r="L13" s="5"/>
      <c r="M13" s="5"/>
      <c r="N13" s="5"/>
      <c r="O13" s="5"/>
      <c r="P13" s="5"/>
    </row>
    <row r="14" spans="1:16" ht="45.75" hidden="1" customHeight="1" x14ac:dyDescent="0.25">
      <c r="A14" s="223" t="s">
        <v>2039</v>
      </c>
      <c r="B14" s="402" t="s">
        <v>2040</v>
      </c>
      <c r="C14" s="403"/>
      <c r="D14" s="5"/>
      <c r="E14" s="5"/>
      <c r="F14" s="5"/>
      <c r="G14" s="5"/>
      <c r="H14" s="5"/>
      <c r="I14" s="5"/>
      <c r="J14" s="5"/>
      <c r="K14" s="5"/>
      <c r="L14" s="5"/>
      <c r="M14" s="5"/>
      <c r="N14" s="5"/>
      <c r="O14" s="5"/>
      <c r="P14" s="5"/>
    </row>
    <row r="15" spans="1:16" ht="45.75" hidden="1" customHeight="1" x14ac:dyDescent="0.25">
      <c r="A15" s="223" t="s">
        <v>2041</v>
      </c>
      <c r="B15" s="402" t="s">
        <v>2042</v>
      </c>
      <c r="C15" s="403"/>
      <c r="D15" s="5"/>
      <c r="E15" s="5"/>
      <c r="F15" s="5"/>
      <c r="G15" s="5"/>
      <c r="H15" s="5"/>
      <c r="I15" s="5"/>
      <c r="J15" s="5"/>
      <c r="K15" s="5"/>
      <c r="L15" s="5"/>
      <c r="M15" s="5"/>
      <c r="N15" s="5"/>
      <c r="O15" s="5"/>
      <c r="P15" s="5"/>
    </row>
    <row r="16" spans="1:16" ht="51" hidden="1" customHeight="1" x14ac:dyDescent="0.25">
      <c r="A16" s="223" t="s">
        <v>2043</v>
      </c>
      <c r="B16" s="402" t="s">
        <v>2044</v>
      </c>
      <c r="C16" s="403"/>
      <c r="D16" s="5"/>
      <c r="E16" s="5"/>
      <c r="F16" s="5"/>
      <c r="G16" s="5"/>
      <c r="H16" s="5"/>
      <c r="I16" s="5"/>
      <c r="J16" s="5"/>
      <c r="K16" s="5"/>
      <c r="L16" s="5"/>
      <c r="M16" s="5"/>
      <c r="N16" s="5"/>
      <c r="O16" s="5"/>
      <c r="P16" s="5"/>
    </row>
    <row r="17" spans="1:16" ht="27.75" hidden="1" customHeight="1" x14ac:dyDescent="0.25">
      <c r="A17" s="223" t="s">
        <v>2045</v>
      </c>
      <c r="B17" s="402" t="s">
        <v>2046</v>
      </c>
      <c r="C17" s="403"/>
      <c r="D17" s="5"/>
      <c r="E17" s="5"/>
      <c r="F17" s="5"/>
      <c r="G17" s="5"/>
      <c r="H17" s="5"/>
      <c r="I17" s="5"/>
      <c r="J17" s="5"/>
      <c r="K17" s="5"/>
      <c r="L17" s="5"/>
      <c r="M17" s="5"/>
      <c r="N17" s="5"/>
      <c r="O17" s="5"/>
      <c r="P17" s="5"/>
    </row>
    <row r="18" spans="1:16" ht="27.75" hidden="1" customHeight="1" x14ac:dyDescent="0.25">
      <c r="A18" s="223" t="s">
        <v>2047</v>
      </c>
      <c r="B18" s="402" t="s">
        <v>2048</v>
      </c>
      <c r="C18" s="403"/>
      <c r="D18" s="5"/>
      <c r="E18" s="5"/>
      <c r="F18" s="5"/>
      <c r="G18" s="5"/>
      <c r="H18" s="5"/>
      <c r="I18" s="5"/>
      <c r="J18" s="5"/>
      <c r="K18" s="5"/>
      <c r="L18" s="5"/>
      <c r="M18" s="5"/>
      <c r="N18" s="5"/>
      <c r="O18" s="5"/>
      <c r="P18" s="5"/>
    </row>
    <row r="19" spans="1:16" ht="45" hidden="1" customHeight="1" x14ac:dyDescent="0.25">
      <c r="A19" s="223" t="s">
        <v>2047</v>
      </c>
      <c r="B19" s="402" t="s">
        <v>2049</v>
      </c>
      <c r="C19" s="403"/>
      <c r="D19" s="5"/>
      <c r="E19" s="5"/>
      <c r="F19" s="5"/>
      <c r="G19" s="5"/>
      <c r="H19" s="5"/>
      <c r="I19" s="5"/>
      <c r="J19" s="5"/>
      <c r="K19" s="5"/>
      <c r="L19" s="5"/>
      <c r="M19" s="5"/>
      <c r="N19" s="5"/>
      <c r="O19" s="5"/>
      <c r="P19" s="5"/>
    </row>
    <row r="20" spans="1:16" ht="45" hidden="1" customHeight="1" x14ac:dyDescent="0.25">
      <c r="A20" s="223" t="s">
        <v>2050</v>
      </c>
      <c r="B20" s="402" t="s">
        <v>2051</v>
      </c>
      <c r="C20" s="403"/>
      <c r="D20" s="5"/>
      <c r="E20" s="5"/>
      <c r="F20" s="5"/>
      <c r="G20" s="5"/>
      <c r="H20" s="5"/>
      <c r="I20" s="5"/>
      <c r="J20" s="5"/>
      <c r="K20" s="5"/>
      <c r="L20" s="5"/>
      <c r="M20" s="5"/>
      <c r="N20" s="5"/>
      <c r="O20" s="5"/>
      <c r="P20" s="5"/>
    </row>
    <row r="21" spans="1:16" ht="30" hidden="1" customHeight="1" x14ac:dyDescent="0.25">
      <c r="A21" s="223" t="s">
        <v>2052</v>
      </c>
      <c r="B21" s="402" t="s">
        <v>2053</v>
      </c>
      <c r="C21" s="403"/>
      <c r="D21" s="5"/>
      <c r="E21" s="5"/>
      <c r="F21" s="5"/>
      <c r="G21" s="5"/>
      <c r="H21" s="5"/>
      <c r="I21" s="5"/>
      <c r="J21" s="5"/>
      <c r="K21" s="5"/>
      <c r="L21" s="5"/>
      <c r="M21" s="5"/>
      <c r="N21" s="5"/>
      <c r="O21" s="5"/>
      <c r="P21" s="5"/>
    </row>
    <row r="22" spans="1:16" ht="30" hidden="1" customHeight="1" x14ac:dyDescent="0.25">
      <c r="A22" s="223" t="s">
        <v>2054</v>
      </c>
      <c r="B22" s="402" t="s">
        <v>2055</v>
      </c>
      <c r="C22" s="403"/>
      <c r="D22" s="5"/>
      <c r="E22" s="5"/>
      <c r="F22" s="5"/>
      <c r="G22" s="5"/>
      <c r="H22" s="5"/>
      <c r="I22" s="5"/>
      <c r="J22" s="5"/>
      <c r="K22" s="5"/>
      <c r="L22" s="5"/>
      <c r="M22" s="5"/>
      <c r="N22" s="5"/>
      <c r="O22" s="5"/>
      <c r="P22" s="5"/>
    </row>
    <row r="23" spans="1:16" ht="30" hidden="1" customHeight="1" x14ac:dyDescent="0.25">
      <c r="A23" s="223" t="s">
        <v>2056</v>
      </c>
      <c r="B23" s="402" t="s">
        <v>2057</v>
      </c>
      <c r="C23" s="403"/>
      <c r="D23" s="5"/>
      <c r="E23" s="5"/>
      <c r="F23" s="5"/>
      <c r="G23" s="5"/>
      <c r="H23" s="5"/>
      <c r="I23" s="5"/>
      <c r="J23" s="5"/>
      <c r="K23" s="5"/>
      <c r="L23" s="5"/>
      <c r="M23" s="5"/>
      <c r="N23" s="5"/>
      <c r="O23" s="5"/>
      <c r="P23" s="5"/>
    </row>
    <row r="24" spans="1:16" ht="30" hidden="1" customHeight="1" x14ac:dyDescent="0.25">
      <c r="A24" s="223" t="s">
        <v>2058</v>
      </c>
      <c r="B24" s="402" t="s">
        <v>2059</v>
      </c>
      <c r="C24" s="403"/>
      <c r="D24" s="5"/>
      <c r="E24" s="5"/>
      <c r="F24" s="5"/>
      <c r="G24" s="5"/>
      <c r="H24" s="5"/>
      <c r="I24" s="5"/>
      <c r="J24" s="5"/>
      <c r="K24" s="5"/>
      <c r="L24" s="5"/>
      <c r="M24" s="5"/>
      <c r="N24" s="5"/>
      <c r="O24" s="5"/>
      <c r="P24" s="5"/>
    </row>
    <row r="25" spans="1:16" ht="30" hidden="1" customHeight="1" x14ac:dyDescent="0.25">
      <c r="A25" s="223" t="s">
        <v>2060</v>
      </c>
      <c r="B25" s="402" t="s">
        <v>2061</v>
      </c>
      <c r="C25" s="403"/>
      <c r="D25" s="5"/>
      <c r="E25" s="5"/>
      <c r="F25" s="5"/>
      <c r="G25" s="5"/>
      <c r="H25" s="5"/>
      <c r="I25" s="5"/>
      <c r="J25" s="5"/>
      <c r="K25" s="5"/>
      <c r="L25" s="5"/>
      <c r="M25" s="5"/>
      <c r="N25" s="5"/>
      <c r="O25" s="5"/>
      <c r="P25" s="5"/>
    </row>
    <row r="26" spans="1:16" ht="30" hidden="1" customHeight="1" x14ac:dyDescent="0.25">
      <c r="A26" s="223" t="s">
        <v>2062</v>
      </c>
      <c r="B26" s="402" t="s">
        <v>2063</v>
      </c>
      <c r="C26" s="403"/>
      <c r="D26" s="5"/>
      <c r="E26" s="5"/>
      <c r="F26" s="5"/>
      <c r="G26" s="5"/>
      <c r="H26" s="5"/>
      <c r="I26" s="5"/>
      <c r="J26" s="5"/>
      <c r="K26" s="5"/>
      <c r="L26" s="5"/>
      <c r="M26" s="5"/>
      <c r="N26" s="5"/>
      <c r="O26" s="5"/>
      <c r="P26" s="5"/>
    </row>
    <row r="27" spans="1:16" ht="70.5" hidden="1" customHeight="1" x14ac:dyDescent="0.25">
      <c r="A27" s="223" t="s">
        <v>2064</v>
      </c>
      <c r="B27" s="402" t="s">
        <v>2065</v>
      </c>
      <c r="C27" s="403"/>
      <c r="D27" s="5"/>
      <c r="E27" s="5"/>
      <c r="F27" s="5"/>
      <c r="G27" s="5"/>
      <c r="H27" s="5"/>
      <c r="I27" s="5"/>
      <c r="J27" s="5"/>
      <c r="K27" s="5"/>
      <c r="L27" s="5"/>
      <c r="M27" s="5"/>
      <c r="N27" s="5"/>
      <c r="O27" s="5"/>
      <c r="P27" s="5"/>
    </row>
    <row r="28" spans="1:16" ht="48" hidden="1" customHeight="1" x14ac:dyDescent="0.25">
      <c r="A28" s="223" t="s">
        <v>2066</v>
      </c>
      <c r="B28" s="402" t="s">
        <v>2067</v>
      </c>
      <c r="C28" s="403"/>
      <c r="D28" s="5"/>
      <c r="E28" s="5"/>
      <c r="F28" s="5"/>
      <c r="G28" s="5"/>
      <c r="H28" s="5"/>
      <c r="I28" s="5"/>
      <c r="J28" s="5"/>
      <c r="K28" s="5"/>
      <c r="L28" s="5"/>
      <c r="M28" s="5"/>
      <c r="N28" s="5"/>
      <c r="O28" s="5"/>
      <c r="P28" s="5"/>
    </row>
    <row r="29" spans="1:16" ht="100.5" hidden="1" customHeight="1" x14ac:dyDescent="0.25">
      <c r="A29" s="223" t="s">
        <v>2068</v>
      </c>
      <c r="B29" s="402" t="s">
        <v>2069</v>
      </c>
      <c r="C29" s="403"/>
      <c r="D29" s="5"/>
      <c r="E29" s="5"/>
      <c r="F29" s="5"/>
      <c r="G29" s="5"/>
      <c r="H29" s="5"/>
      <c r="I29" s="5"/>
      <c r="J29" s="5"/>
      <c r="K29" s="5"/>
      <c r="L29" s="5"/>
      <c r="M29" s="5"/>
      <c r="N29" s="5"/>
      <c r="O29" s="5"/>
      <c r="P29" s="5"/>
    </row>
    <row r="30" spans="1:16" ht="45" hidden="1" customHeight="1" x14ac:dyDescent="0.25">
      <c r="A30" s="223" t="s">
        <v>2070</v>
      </c>
      <c r="B30" s="402" t="s">
        <v>2071</v>
      </c>
      <c r="C30" s="403"/>
      <c r="D30" s="5"/>
      <c r="E30" s="5"/>
      <c r="F30" s="5"/>
      <c r="G30" s="5"/>
      <c r="H30" s="5"/>
      <c r="I30" s="5"/>
      <c r="J30" s="5"/>
      <c r="K30" s="5"/>
      <c r="L30" s="5"/>
      <c r="M30" s="5"/>
      <c r="N30" s="5"/>
      <c r="O30" s="5"/>
      <c r="P30" s="5"/>
    </row>
    <row r="31" spans="1:16" ht="45" hidden="1" customHeight="1" x14ac:dyDescent="0.25">
      <c r="A31" s="223" t="s">
        <v>2072</v>
      </c>
      <c r="B31" s="402" t="s">
        <v>2073</v>
      </c>
      <c r="C31" s="403"/>
      <c r="D31" s="5"/>
      <c r="E31" s="5"/>
      <c r="F31" s="5"/>
      <c r="G31" s="5"/>
      <c r="H31" s="5"/>
      <c r="I31" s="5"/>
      <c r="J31" s="5"/>
      <c r="K31" s="5"/>
      <c r="L31" s="5"/>
      <c r="M31" s="5"/>
      <c r="N31" s="5"/>
      <c r="O31" s="5"/>
      <c r="P31" s="5"/>
    </row>
    <row r="32" spans="1:16" ht="45" hidden="1" customHeight="1" x14ac:dyDescent="0.25">
      <c r="A32" s="223" t="s">
        <v>2074</v>
      </c>
      <c r="B32" s="402" t="s">
        <v>2075</v>
      </c>
      <c r="C32" s="403"/>
      <c r="D32" s="5"/>
      <c r="E32" s="5"/>
      <c r="F32" s="5"/>
      <c r="G32" s="5"/>
      <c r="H32" s="5"/>
      <c r="I32" s="5"/>
      <c r="J32" s="5"/>
      <c r="K32" s="5"/>
      <c r="L32" s="5"/>
      <c r="M32" s="5"/>
      <c r="N32" s="5"/>
      <c r="O32" s="5"/>
      <c r="P32" s="5"/>
    </row>
    <row r="33" spans="1:16" ht="72" hidden="1" customHeight="1" x14ac:dyDescent="0.25">
      <c r="A33" s="223" t="s">
        <v>2076</v>
      </c>
      <c r="B33" s="402" t="s">
        <v>2077</v>
      </c>
      <c r="C33" s="403"/>
      <c r="D33" s="5"/>
      <c r="E33" s="5"/>
      <c r="F33" s="5"/>
      <c r="G33" s="5"/>
      <c r="H33" s="5"/>
      <c r="I33" s="5"/>
      <c r="J33" s="5"/>
      <c r="K33" s="5"/>
      <c r="L33" s="5"/>
      <c r="M33" s="5"/>
      <c r="N33" s="5"/>
      <c r="O33" s="5"/>
      <c r="P33" s="5"/>
    </row>
    <row r="34" spans="1:16" ht="79.5" hidden="1" customHeight="1" x14ac:dyDescent="0.25">
      <c r="A34" s="223" t="s">
        <v>2078</v>
      </c>
      <c r="B34" s="402" t="s">
        <v>2079</v>
      </c>
      <c r="C34" s="403"/>
      <c r="D34" s="5"/>
      <c r="E34" s="5"/>
      <c r="F34" s="5"/>
      <c r="G34" s="5"/>
      <c r="H34" s="5"/>
      <c r="I34" s="5"/>
      <c r="J34" s="5"/>
      <c r="K34" s="5"/>
      <c r="L34" s="5"/>
      <c r="M34" s="5"/>
      <c r="N34" s="5"/>
      <c r="O34" s="5"/>
      <c r="P34" s="5"/>
    </row>
    <row r="35" spans="1:16" ht="70.5" hidden="1" customHeight="1" x14ac:dyDescent="0.25">
      <c r="A35" s="223" t="s">
        <v>2080</v>
      </c>
      <c r="B35" s="402" t="s">
        <v>2081</v>
      </c>
      <c r="C35" s="403"/>
      <c r="D35" s="5"/>
      <c r="E35" s="5"/>
      <c r="F35" s="5"/>
      <c r="G35" s="5"/>
      <c r="H35" s="5"/>
      <c r="I35" s="5"/>
      <c r="J35" s="5"/>
      <c r="K35" s="5"/>
      <c r="L35" s="5"/>
      <c r="M35" s="5"/>
      <c r="N35" s="5"/>
      <c r="O35" s="5"/>
      <c r="P35" s="5"/>
    </row>
    <row r="36" spans="1:16" ht="45.75" hidden="1" customHeight="1" x14ac:dyDescent="0.25">
      <c r="A36" s="223" t="s">
        <v>2082</v>
      </c>
      <c r="B36" s="402" t="s">
        <v>2083</v>
      </c>
      <c r="C36" s="403"/>
      <c r="D36" s="5"/>
      <c r="E36" s="5"/>
      <c r="F36" s="5"/>
      <c r="G36" s="5"/>
      <c r="H36" s="5"/>
      <c r="I36" s="5"/>
      <c r="J36" s="5"/>
      <c r="K36" s="5"/>
      <c r="L36" s="5"/>
      <c r="M36" s="5"/>
      <c r="N36" s="5"/>
      <c r="O36" s="5"/>
      <c r="P36" s="5"/>
    </row>
    <row r="37" spans="1:16" ht="54.75" hidden="1" customHeight="1" x14ac:dyDescent="0.25">
      <c r="A37" s="223" t="s">
        <v>2084</v>
      </c>
      <c r="B37" s="402" t="s">
        <v>2085</v>
      </c>
      <c r="C37" s="403"/>
      <c r="D37" s="5"/>
      <c r="E37" s="5"/>
      <c r="F37" s="5"/>
      <c r="G37" s="5"/>
      <c r="H37" s="5"/>
      <c r="I37" s="5"/>
      <c r="J37" s="5"/>
      <c r="K37" s="5"/>
      <c r="L37" s="5"/>
      <c r="M37" s="5"/>
      <c r="N37" s="5"/>
      <c r="O37" s="5"/>
      <c r="P37" s="5"/>
    </row>
    <row r="38" spans="1:16" ht="37.5" hidden="1" customHeight="1" x14ac:dyDescent="0.25">
      <c r="A38" s="223" t="s">
        <v>2086</v>
      </c>
      <c r="B38" s="402" t="s">
        <v>2087</v>
      </c>
      <c r="C38" s="403"/>
      <c r="D38" s="5"/>
      <c r="E38" s="5"/>
      <c r="F38" s="5"/>
      <c r="G38" s="5"/>
      <c r="H38" s="5"/>
      <c r="I38" s="5"/>
      <c r="J38" s="5"/>
      <c r="K38" s="5"/>
      <c r="L38" s="5"/>
      <c r="M38" s="5"/>
      <c r="N38" s="5"/>
      <c r="O38" s="5"/>
      <c r="P38" s="5"/>
    </row>
    <row r="39" spans="1:16" ht="61.5" hidden="1" customHeight="1" x14ac:dyDescent="0.25">
      <c r="A39" s="223" t="s">
        <v>2088</v>
      </c>
      <c r="B39" s="402" t="s">
        <v>2089</v>
      </c>
      <c r="C39" s="403"/>
      <c r="D39" s="5"/>
      <c r="E39" s="5"/>
      <c r="F39" s="5"/>
      <c r="G39" s="5"/>
      <c r="H39" s="5"/>
      <c r="I39" s="5"/>
      <c r="J39" s="5"/>
      <c r="K39" s="5"/>
      <c r="L39" s="5"/>
      <c r="M39" s="5"/>
      <c r="N39" s="5"/>
      <c r="O39" s="5"/>
      <c r="P39" s="5"/>
    </row>
    <row r="40" spans="1:16" ht="53.25" hidden="1" customHeight="1" x14ac:dyDescent="0.25">
      <c r="A40" s="223" t="s">
        <v>2090</v>
      </c>
      <c r="B40" s="402" t="s">
        <v>2091</v>
      </c>
      <c r="C40" s="403"/>
      <c r="D40" s="5"/>
      <c r="E40" s="5"/>
      <c r="F40" s="5"/>
      <c r="G40" s="5"/>
      <c r="H40" s="5"/>
      <c r="I40" s="5"/>
      <c r="J40" s="5"/>
      <c r="K40" s="5"/>
      <c r="L40" s="5"/>
      <c r="M40" s="5"/>
      <c r="N40" s="5"/>
      <c r="O40" s="5"/>
      <c r="P40" s="5"/>
    </row>
    <row r="41" spans="1:16" ht="73.5" hidden="1" customHeight="1" x14ac:dyDescent="0.25">
      <c r="A41" s="223" t="s">
        <v>2092</v>
      </c>
      <c r="B41" s="402" t="s">
        <v>2093</v>
      </c>
      <c r="C41" s="403"/>
      <c r="D41" s="5"/>
      <c r="E41" s="5"/>
      <c r="F41" s="5"/>
      <c r="G41" s="5"/>
      <c r="H41" s="5"/>
      <c r="I41" s="5"/>
      <c r="J41" s="5"/>
      <c r="K41" s="5"/>
      <c r="L41" s="5"/>
      <c r="M41" s="5"/>
      <c r="N41" s="5"/>
      <c r="O41" s="5"/>
      <c r="P41" s="5"/>
    </row>
    <row r="42" spans="1:16" ht="57.75" hidden="1" customHeight="1" x14ac:dyDescent="0.25">
      <c r="A42" s="223" t="s">
        <v>2094</v>
      </c>
      <c r="B42" s="402" t="s">
        <v>2095</v>
      </c>
      <c r="C42" s="403"/>
      <c r="D42" s="5"/>
      <c r="E42" s="5"/>
      <c r="F42" s="5"/>
      <c r="G42" s="5"/>
      <c r="H42" s="5"/>
      <c r="I42" s="5"/>
      <c r="J42" s="5"/>
      <c r="K42" s="5"/>
      <c r="L42" s="5"/>
      <c r="M42" s="5"/>
      <c r="N42" s="5"/>
      <c r="O42" s="5"/>
      <c r="P42" s="5"/>
    </row>
    <row r="43" spans="1:16" ht="84" hidden="1" customHeight="1" x14ac:dyDescent="0.25">
      <c r="A43" s="223" t="s">
        <v>2096</v>
      </c>
      <c r="B43" s="402" t="s">
        <v>2097</v>
      </c>
      <c r="C43" s="403"/>
      <c r="D43" s="5"/>
      <c r="E43" s="5"/>
      <c r="F43" s="5"/>
      <c r="G43" s="5"/>
      <c r="H43" s="5"/>
      <c r="I43" s="5"/>
      <c r="J43" s="5"/>
      <c r="K43" s="5"/>
      <c r="L43" s="5"/>
      <c r="M43" s="5"/>
      <c r="N43" s="5"/>
      <c r="O43" s="5"/>
      <c r="P43" s="5"/>
    </row>
    <row r="44" spans="1:16" ht="48" hidden="1" customHeight="1" x14ac:dyDescent="0.25">
      <c r="A44" s="223" t="s">
        <v>2098</v>
      </c>
      <c r="B44" s="402" t="s">
        <v>2099</v>
      </c>
      <c r="C44" s="403"/>
      <c r="D44" s="5"/>
      <c r="E44" s="5"/>
      <c r="F44" s="5"/>
      <c r="G44" s="5"/>
      <c r="H44" s="5"/>
      <c r="I44" s="5"/>
      <c r="J44" s="5"/>
      <c r="K44" s="5"/>
      <c r="L44" s="5"/>
      <c r="M44" s="5"/>
      <c r="N44" s="5"/>
      <c r="O44" s="5"/>
      <c r="P44" s="5"/>
    </row>
    <row r="45" spans="1:16" ht="57" hidden="1" customHeight="1" x14ac:dyDescent="0.25">
      <c r="A45" s="223" t="s">
        <v>2100</v>
      </c>
      <c r="B45" s="402" t="s">
        <v>2101</v>
      </c>
      <c r="C45" s="403"/>
      <c r="D45" s="5"/>
      <c r="E45" s="5"/>
      <c r="F45" s="5"/>
      <c r="G45" s="5"/>
      <c r="H45" s="5"/>
      <c r="I45" s="5"/>
      <c r="J45" s="5"/>
      <c r="K45" s="5"/>
      <c r="L45" s="5"/>
      <c r="M45" s="5"/>
      <c r="N45" s="5"/>
      <c r="O45" s="5"/>
      <c r="P45" s="5"/>
    </row>
    <row r="46" spans="1:16" ht="73.5" hidden="1" customHeight="1" x14ac:dyDescent="0.25">
      <c r="A46" s="223" t="s">
        <v>2102</v>
      </c>
      <c r="B46" s="407" t="s">
        <v>2103</v>
      </c>
      <c r="C46" s="403"/>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402" t="s">
        <v>2113</v>
      </c>
      <c r="C51" s="403"/>
      <c r="D51" s="5"/>
      <c r="E51" s="5"/>
      <c r="F51" s="5"/>
      <c r="G51" s="5"/>
      <c r="H51" s="5"/>
      <c r="I51" s="5"/>
      <c r="J51" s="5"/>
      <c r="K51" s="5"/>
      <c r="L51" s="5"/>
      <c r="M51" s="5"/>
      <c r="N51" s="5"/>
      <c r="O51" s="5"/>
      <c r="P51" s="5"/>
    </row>
    <row r="52" spans="1:16" ht="31.5" customHeight="1" x14ac:dyDescent="0.25">
      <c r="A52" s="224" t="s">
        <v>2114</v>
      </c>
      <c r="B52" s="402" t="s">
        <v>2115</v>
      </c>
      <c r="C52" s="403"/>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415" t="s">
        <v>2129</v>
      </c>
      <c r="C59" s="416"/>
      <c r="D59" s="298"/>
      <c r="E59" s="5"/>
      <c r="F59" s="5"/>
      <c r="G59" s="5"/>
      <c r="H59" s="5"/>
      <c r="I59" s="5"/>
      <c r="J59" s="5"/>
      <c r="K59" s="5"/>
      <c r="L59" s="5"/>
      <c r="M59" s="5"/>
      <c r="N59" s="5"/>
      <c r="O59" s="5"/>
      <c r="P59" s="5"/>
    </row>
    <row r="60" spans="1:16" ht="39" customHeight="1" x14ac:dyDescent="0.25">
      <c r="A60" s="302" t="s">
        <v>2130</v>
      </c>
      <c r="B60" s="415" t="s">
        <v>2131</v>
      </c>
      <c r="C60" s="416"/>
      <c r="D60" s="325"/>
      <c r="E60" s="229"/>
      <c r="F60" s="229"/>
      <c r="G60" s="229"/>
      <c r="H60" s="229"/>
      <c r="I60" s="229"/>
      <c r="J60" s="229"/>
      <c r="K60" s="229"/>
      <c r="L60" s="229"/>
      <c r="M60" s="229"/>
      <c r="N60" s="229"/>
      <c r="O60" s="229"/>
      <c r="P60" s="229"/>
    </row>
    <row r="61" spans="1:16" ht="39" customHeight="1" x14ac:dyDescent="0.25">
      <c r="A61" s="302" t="s">
        <v>2132</v>
      </c>
      <c r="B61" s="415" t="s">
        <v>2133</v>
      </c>
      <c r="C61" s="416"/>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B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5" customWidth="1"/>
    <col min="26" max="16384" width="14.44140625" style="315"/>
  </cols>
  <sheetData>
    <row r="2" spans="1:23" ht="37.5" customHeight="1" x14ac:dyDescent="0.25">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49180</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6"/>
      <c r="F12" s="360" t="s">
        <v>1984</v>
      </c>
      <c r="G12" s="361"/>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5">
      <c r="A17" s="357" t="s">
        <v>1977</v>
      </c>
      <c r="B17" s="340" t="str">
        <f>'PR-RAS'!B6</f>
        <v>PRIHODI POSLOVANJA (šifre 61+62+63+64+65+66+67+68)</v>
      </c>
      <c r="C17" s="341"/>
      <c r="D17" s="341"/>
      <c r="E17" s="341"/>
      <c r="F17" s="342"/>
      <c r="G17" s="28" t="str">
        <f>'PR-RAS'!C6</f>
        <v>6</v>
      </c>
      <c r="H17" s="275">
        <f>'PR-RAS'!D6</f>
        <v>1938539.1400000001</v>
      </c>
      <c r="I17" s="275">
        <f>'PR-RAS'!E6</f>
        <v>1556443.37</v>
      </c>
      <c r="J17" s="5"/>
      <c r="K17" s="5"/>
      <c r="L17" s="5"/>
      <c r="M17" s="5"/>
      <c r="N17" s="5"/>
      <c r="O17" s="5"/>
      <c r="P17" s="5"/>
      <c r="Q17" s="5"/>
      <c r="R17" s="5"/>
      <c r="S17" s="5"/>
      <c r="T17" s="5"/>
      <c r="U17" s="5"/>
      <c r="V17" s="5"/>
      <c r="W17" s="5"/>
    </row>
    <row r="18" spans="1:23" ht="12.75" customHeight="1" x14ac:dyDescent="0.25">
      <c r="A18" s="358"/>
      <c r="B18" s="343" t="str">
        <f>'PR-RAS'!B152</f>
        <v xml:space="preserve">RASHODI POSLOVANJA (šifre 31+32+34+35+36+37+38) </v>
      </c>
      <c r="C18" s="344"/>
      <c r="D18" s="344"/>
      <c r="E18" s="344"/>
      <c r="F18" s="345"/>
      <c r="G18" s="29" t="str">
        <f>'PR-RAS'!C152</f>
        <v>3</v>
      </c>
      <c r="H18" s="275">
        <f>'PR-RAS'!D152</f>
        <v>597067.88000000012</v>
      </c>
      <c r="I18" s="275">
        <f>'PR-RAS'!E152</f>
        <v>694772.25000000012</v>
      </c>
      <c r="J18" s="5"/>
      <c r="K18" s="5"/>
      <c r="L18" s="5"/>
      <c r="M18" s="5"/>
      <c r="N18" s="5"/>
      <c r="O18" s="5"/>
      <c r="P18" s="5"/>
      <c r="Q18" s="5"/>
      <c r="R18" s="5"/>
      <c r="S18" s="5"/>
      <c r="T18" s="5"/>
      <c r="U18" s="5"/>
      <c r="V18" s="5"/>
      <c r="W18" s="5"/>
    </row>
    <row r="19" spans="1:23" ht="12.75" customHeight="1" x14ac:dyDescent="0.25">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9"/>
      <c r="B20" s="346" t="str">
        <f>'PR-RAS'!B650</f>
        <v>Manjak prihoda i primitaka za pokriće u sljedećem razdoblju (šifre Y005 + '9222-9221' - X005 - '9221-9222' )</v>
      </c>
      <c r="C20" s="347"/>
      <c r="D20" s="347"/>
      <c r="E20" s="347"/>
      <c r="F20" s="348"/>
      <c r="G20" s="30" t="str">
        <f>'PR-RAS'!C650</f>
        <v>Y006</v>
      </c>
      <c r="H20" s="275">
        <f>'PR-RAS'!D650</f>
        <v>805143.85999999987</v>
      </c>
      <c r="I20" s="275">
        <f>'PR-RAS'!E650</f>
        <v>772044.53</v>
      </c>
      <c r="J20" s="5"/>
      <c r="K20" s="5"/>
      <c r="L20" s="5"/>
      <c r="M20" s="5"/>
      <c r="N20" s="5"/>
      <c r="O20" s="5"/>
      <c r="P20" s="5"/>
      <c r="Q20" s="5"/>
      <c r="R20" s="5"/>
      <c r="S20" s="5"/>
      <c r="T20" s="5"/>
      <c r="U20" s="5"/>
      <c r="V20" s="5"/>
      <c r="W20" s="5"/>
    </row>
    <row r="21" spans="1:23" ht="29.25" customHeight="1" x14ac:dyDescent="0.25">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5">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7" t="s">
        <v>8</v>
      </c>
      <c r="C37" s="338"/>
      <c r="D37" s="338"/>
      <c r="E37" s="338"/>
      <c r="F37" s="339"/>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7" t="s">
        <v>1983</v>
      </c>
      <c r="B38" s="340" t="str">
        <f>OBVEZE!B5</f>
        <v>Stanje obveza 1. siječnja (=stanju obveza iz Izvještaja o obvezama na 31. prosinca prethodne godine)</v>
      </c>
      <c r="C38" s="341"/>
      <c r="D38" s="341"/>
      <c r="E38" s="341"/>
      <c r="F38" s="342"/>
      <c r="G38" s="126" t="str">
        <f>OBVEZE!C5</f>
        <v>V001</v>
      </c>
      <c r="H38" s="275">
        <f>OBVEZE!D5</f>
        <v>464097.59</v>
      </c>
      <c r="I38" s="275" t="s">
        <v>1994</v>
      </c>
      <c r="J38" s="5"/>
      <c r="K38" s="5"/>
      <c r="L38" s="5"/>
      <c r="M38" s="5"/>
      <c r="N38" s="5"/>
      <c r="O38" s="5"/>
      <c r="P38" s="5"/>
      <c r="Q38" s="5"/>
      <c r="R38" s="5"/>
      <c r="S38" s="5"/>
      <c r="T38" s="5"/>
      <c r="U38" s="5"/>
      <c r="V38" s="5"/>
      <c r="W38" s="5"/>
    </row>
    <row r="39" spans="1:23" ht="12.75" customHeight="1" x14ac:dyDescent="0.25">
      <c r="A39" s="358"/>
      <c r="B39" s="343" t="str">
        <f>OBVEZE!B44</f>
        <v>Stanje obveza na kraju izvještajnog razdoblja (šifre V001+V002-V004) i (šifre V007+V009)</v>
      </c>
      <c r="C39" s="344"/>
      <c r="D39" s="344"/>
      <c r="E39" s="344"/>
      <c r="F39" s="345"/>
      <c r="G39" s="127" t="str">
        <f>OBVEZE!C44</f>
        <v>V006</v>
      </c>
      <c r="H39" s="275" t="s">
        <v>1994</v>
      </c>
      <c r="I39" s="275">
        <f>OBVEZE!D44</f>
        <v>871687.22999999928</v>
      </c>
      <c r="J39" s="5"/>
      <c r="K39" s="5"/>
      <c r="L39" s="5"/>
      <c r="M39" s="5"/>
      <c r="N39" s="5"/>
      <c r="O39" s="5"/>
      <c r="P39" s="5"/>
      <c r="Q39" s="5"/>
      <c r="R39" s="5"/>
      <c r="S39" s="5"/>
      <c r="T39" s="5"/>
      <c r="U39" s="5"/>
      <c r="V39" s="5"/>
      <c r="W39" s="5"/>
    </row>
    <row r="40" spans="1:23" ht="12.75" customHeight="1" x14ac:dyDescent="0.25">
      <c r="A40" s="358"/>
      <c r="B40" s="343" t="str">
        <f>OBVEZE!B45</f>
        <v>Stanje dospjelih obveza na kraju izvještajnog razdoblja (šifre V008+D23+D24 + 'D dio 25,26' + D27)</v>
      </c>
      <c r="C40" s="344"/>
      <c r="D40" s="344"/>
      <c r="E40" s="344"/>
      <c r="F40" s="345"/>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871687.23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98" zoomScaleNormal="100" workbookViewId="0">
      <selection activeCell="E744" sqref="E74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6" t="s">
        <v>6</v>
      </c>
      <c r="B2" s="377"/>
      <c r="C2" s="377"/>
      <c r="D2" s="377"/>
      <c r="E2" s="377"/>
      <c r="F2" s="377"/>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8" t="s">
        <v>14</v>
      </c>
      <c r="B5" s="379"/>
      <c r="C5" s="166"/>
      <c r="D5" s="52"/>
      <c r="E5" s="52"/>
      <c r="F5" s="44"/>
    </row>
    <row r="6" spans="1:24" ht="12.75" customHeight="1" x14ac:dyDescent="0.25">
      <c r="A6" s="63">
        <v>6</v>
      </c>
      <c r="B6" s="220" t="s">
        <v>15</v>
      </c>
      <c r="C6" s="247" t="s">
        <v>16</v>
      </c>
      <c r="D6" s="60">
        <f>D7+D43+D49+D82+D106+D125+D134+D140</f>
        <v>1938539.1400000001</v>
      </c>
      <c r="E6" s="60">
        <f>E7+E43+E49+E82+E106+E125+E134+E140</f>
        <v>1556443.37</v>
      </c>
      <c r="F6" s="45">
        <f t="shared" ref="F6:F132" si="0">IF(D6&lt;&gt;0,IF(E6/D6&gt;=100,"&gt;&gt;100",E6/D6*100),"-")</f>
        <v>80.289499339177652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1162642.6000000001</v>
      </c>
      <c r="E49" s="60">
        <f>E50+E53+E58+E61+E64+E68+E71+E74+E77</f>
        <v>754845.98</v>
      </c>
      <c r="F49" s="45">
        <f t="shared" si="0"/>
        <v>64.925023390679129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1162642.6000000001</v>
      </c>
      <c r="E74" s="60">
        <f t="shared" si="13"/>
        <v>754845.98</v>
      </c>
      <c r="F74" s="45">
        <f t="shared" si="0"/>
        <v>64.925023390679129</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1162642.6000000001</v>
      </c>
      <c r="E76" s="194">
        <v>754845.98</v>
      </c>
      <c r="F76" s="45">
        <f t="shared" si="0"/>
        <v>64.925023390679129</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59.99</v>
      </c>
      <c r="E82" s="60">
        <f t="shared" si="15"/>
        <v>70.62</v>
      </c>
      <c r="F82" s="45">
        <f t="shared" si="0"/>
        <v>117.71961993665612</v>
      </c>
    </row>
    <row r="83" spans="1:6" ht="12.75" customHeight="1" x14ac:dyDescent="0.25">
      <c r="A83" s="63">
        <v>641</v>
      </c>
      <c r="B83" s="64" t="s">
        <v>169</v>
      </c>
      <c r="C83" s="247" t="s">
        <v>170</v>
      </c>
      <c r="D83" s="60">
        <f t="shared" ref="D83:E83" si="16">SUM(D84:D90)</f>
        <v>59.99</v>
      </c>
      <c r="E83" s="60">
        <f t="shared" si="16"/>
        <v>70.62</v>
      </c>
      <c r="F83" s="45">
        <f t="shared" si="0"/>
        <v>117.71961993665612</v>
      </c>
    </row>
    <row r="84" spans="1:6" ht="12.75" customHeight="1" x14ac:dyDescent="0.25">
      <c r="A84" s="63">
        <v>6412</v>
      </c>
      <c r="B84" s="64" t="s">
        <v>171</v>
      </c>
      <c r="C84" s="247" t="s">
        <v>172</v>
      </c>
      <c r="D84" s="194">
        <v>0</v>
      </c>
      <c r="E84" s="331"/>
      <c r="F84" s="45" t="str">
        <f t="shared" si="0"/>
        <v>-</v>
      </c>
    </row>
    <row r="85" spans="1:6" ht="12.75" customHeight="1" x14ac:dyDescent="0.25">
      <c r="A85" s="63">
        <v>6413</v>
      </c>
      <c r="B85" s="64" t="s">
        <v>173</v>
      </c>
      <c r="C85" s="247" t="s">
        <v>174</v>
      </c>
      <c r="D85" s="194">
        <v>59.99</v>
      </c>
      <c r="E85" s="194">
        <v>70.62</v>
      </c>
      <c r="F85" s="45">
        <f t="shared" si="0"/>
        <v>117.71961993665612</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2">
        <f>D107+D112+D120+D124</f>
        <v>0</v>
      </c>
      <c r="E106" s="332">
        <f>E107+E112+E120+E124</f>
        <v>0</v>
      </c>
      <c r="F106" s="71"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249852.61000000002</v>
      </c>
      <c r="E125" s="60">
        <f t="shared" si="22"/>
        <v>215404.69</v>
      </c>
      <c r="F125" s="45">
        <f t="shared" si="0"/>
        <v>86.212703561511717</v>
      </c>
    </row>
    <row r="126" spans="1:6" ht="12.75" customHeight="1" x14ac:dyDescent="0.25">
      <c r="A126" s="63">
        <v>661</v>
      </c>
      <c r="B126" s="65" t="s">
        <v>255</v>
      </c>
      <c r="C126" s="247" t="s">
        <v>256</v>
      </c>
      <c r="D126" s="60">
        <f t="shared" ref="D126:E126" si="23">SUM(D127:D128)</f>
        <v>25343.38</v>
      </c>
      <c r="E126" s="60">
        <f t="shared" si="23"/>
        <v>32174.080000000002</v>
      </c>
      <c r="F126" s="45">
        <f t="shared" si="0"/>
        <v>126.95260063969369</v>
      </c>
    </row>
    <row r="127" spans="1:6" ht="12.75" customHeight="1" x14ac:dyDescent="0.25">
      <c r="A127" s="63">
        <v>6614</v>
      </c>
      <c r="B127" s="65" t="s">
        <v>257</v>
      </c>
      <c r="C127" s="247" t="s">
        <v>258</v>
      </c>
      <c r="D127" s="194">
        <v>29.72</v>
      </c>
      <c r="E127" s="194">
        <v>118.88</v>
      </c>
      <c r="F127" s="45">
        <f t="shared" si="0"/>
        <v>400</v>
      </c>
    </row>
    <row r="128" spans="1:6" ht="12.75" customHeight="1" x14ac:dyDescent="0.25">
      <c r="A128" s="63">
        <v>6615</v>
      </c>
      <c r="B128" s="65" t="s">
        <v>259</v>
      </c>
      <c r="C128" s="247" t="s">
        <v>260</v>
      </c>
      <c r="D128" s="194">
        <v>25313.66</v>
      </c>
      <c r="E128" s="194">
        <v>32055.200000000001</v>
      </c>
      <c r="F128" s="45">
        <f t="shared" si="0"/>
        <v>126.63202397440749</v>
      </c>
    </row>
    <row r="129" spans="1:6" ht="22.8" x14ac:dyDescent="0.25">
      <c r="A129" s="63">
        <v>663</v>
      </c>
      <c r="B129" s="182" t="s">
        <v>261</v>
      </c>
      <c r="C129" s="247" t="s">
        <v>262</v>
      </c>
      <c r="D129" s="60">
        <f t="shared" ref="D129:E129" si="24">SUM(D130:D133)</f>
        <v>224509.23</v>
      </c>
      <c r="E129" s="60">
        <f t="shared" si="24"/>
        <v>183230.61</v>
      </c>
      <c r="F129" s="45">
        <f t="shared" si="0"/>
        <v>81.613842780539571</v>
      </c>
    </row>
    <row r="130" spans="1:6" ht="12.75" customHeight="1" x14ac:dyDescent="0.25">
      <c r="A130" s="63">
        <v>6631</v>
      </c>
      <c r="B130" s="65" t="s">
        <v>263</v>
      </c>
      <c r="C130" s="247" t="s">
        <v>264</v>
      </c>
      <c r="D130" s="194">
        <v>224509.23</v>
      </c>
      <c r="E130" s="194">
        <v>183230.61</v>
      </c>
      <c r="F130" s="45">
        <f t="shared" si="0"/>
        <v>81.613842780539571</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525964.80000000005</v>
      </c>
      <c r="E134" s="60">
        <f t="shared" si="25"/>
        <v>586110.58000000007</v>
      </c>
      <c r="F134" s="45">
        <f t="shared" ref="F134:F229" si="26">IF(D134&lt;&gt;0,IF(E134/D134&gt;=100,"&gt;&gt;100",E134/D134*100),"-")</f>
        <v>111.43532418899515</v>
      </c>
    </row>
    <row r="135" spans="1:6" ht="22.8" x14ac:dyDescent="0.25">
      <c r="A135" s="63">
        <v>671</v>
      </c>
      <c r="B135" s="182" t="s">
        <v>273</v>
      </c>
      <c r="C135" s="247" t="s">
        <v>274</v>
      </c>
      <c r="D135" s="60">
        <f t="shared" ref="D135:E135" si="27">SUM(D136:D138)</f>
        <v>525964.80000000005</v>
      </c>
      <c r="E135" s="60">
        <f t="shared" si="27"/>
        <v>586110.58000000007</v>
      </c>
      <c r="F135" s="45">
        <f t="shared" si="26"/>
        <v>111.43532418899515</v>
      </c>
    </row>
    <row r="136" spans="1:6" ht="12.75" customHeight="1" x14ac:dyDescent="0.25">
      <c r="A136" s="63">
        <v>6711</v>
      </c>
      <c r="B136" s="65" t="s">
        <v>275</v>
      </c>
      <c r="C136" s="247" t="s">
        <v>276</v>
      </c>
      <c r="D136" s="194">
        <v>501964.79999999999</v>
      </c>
      <c r="E136" s="194">
        <v>557757.67000000004</v>
      </c>
      <c r="F136" s="45">
        <f t="shared" si="26"/>
        <v>111.1148969011373</v>
      </c>
    </row>
    <row r="137" spans="1:6" ht="22.8" x14ac:dyDescent="0.25">
      <c r="A137" s="63">
        <v>6712</v>
      </c>
      <c r="B137" s="182" t="s">
        <v>277</v>
      </c>
      <c r="C137" s="247" t="s">
        <v>278</v>
      </c>
      <c r="D137" s="194">
        <v>24000</v>
      </c>
      <c r="E137" s="194">
        <v>28352.91</v>
      </c>
      <c r="F137" s="45">
        <f t="shared" si="26"/>
        <v>118.137125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19.14</v>
      </c>
      <c r="E140" s="60">
        <f t="shared" si="28"/>
        <v>11.5</v>
      </c>
      <c r="F140" s="45">
        <f t="shared" si="26"/>
        <v>60.083594566353185</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19.14</v>
      </c>
      <c r="E151" s="194">
        <v>11.5</v>
      </c>
      <c r="F151" s="45">
        <f t="shared" si="26"/>
        <v>60.083594566353185</v>
      </c>
    </row>
    <row r="152" spans="1:6" ht="12.75" customHeight="1" x14ac:dyDescent="0.25">
      <c r="A152" s="63">
        <v>3</v>
      </c>
      <c r="B152" s="64" t="s">
        <v>307</v>
      </c>
      <c r="C152" s="247" t="s">
        <v>13</v>
      </c>
      <c r="D152" s="60">
        <f>D153+D164+D202+D221+D230+D262+D273</f>
        <v>597067.88000000012</v>
      </c>
      <c r="E152" s="60">
        <f>E153+E164+E202+E221+E230+E262+E273</f>
        <v>694772.25000000012</v>
      </c>
      <c r="F152" s="45">
        <f t="shared" si="26"/>
        <v>116.36403050185851</v>
      </c>
    </row>
    <row r="153" spans="1:6" ht="12.75" customHeight="1" x14ac:dyDescent="0.25">
      <c r="A153" s="63">
        <v>31</v>
      </c>
      <c r="B153" s="64" t="s">
        <v>308</v>
      </c>
      <c r="C153" s="247" t="s">
        <v>309</v>
      </c>
      <c r="D153" s="60">
        <f t="shared" ref="D153:E153" si="30">D154+D159+D160</f>
        <v>351256.48</v>
      </c>
      <c r="E153" s="60">
        <f t="shared" si="30"/>
        <v>392347.22000000003</v>
      </c>
      <c r="F153" s="45">
        <f t="shared" si="26"/>
        <v>111.69821550338375</v>
      </c>
    </row>
    <row r="154" spans="1:6" ht="12.75" customHeight="1" x14ac:dyDescent="0.25">
      <c r="A154" s="63">
        <v>311</v>
      </c>
      <c r="B154" s="64" t="s">
        <v>310</v>
      </c>
      <c r="C154" s="247" t="s">
        <v>311</v>
      </c>
      <c r="D154" s="60">
        <f t="shared" ref="D154:E154" si="31">SUM(D155:D158)</f>
        <v>281710.98</v>
      </c>
      <c r="E154" s="60">
        <f t="shared" si="31"/>
        <v>306168.89</v>
      </c>
      <c r="F154" s="45">
        <f t="shared" si="26"/>
        <v>108.68191577055322</v>
      </c>
    </row>
    <row r="155" spans="1:6" ht="12.75" customHeight="1" x14ac:dyDescent="0.25">
      <c r="A155" s="63">
        <v>3111</v>
      </c>
      <c r="B155" s="64" t="s">
        <v>312</v>
      </c>
      <c r="C155" s="247" t="s">
        <v>313</v>
      </c>
      <c r="D155" s="194">
        <v>281710.98</v>
      </c>
      <c r="E155" s="194">
        <v>306168.89</v>
      </c>
      <c r="F155" s="45">
        <f t="shared" si="26"/>
        <v>108.68191577055322</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23014.32</v>
      </c>
      <c r="E159" s="194">
        <v>35660.43</v>
      </c>
      <c r="F159" s="45">
        <f t="shared" si="26"/>
        <v>154.94887530893809</v>
      </c>
    </row>
    <row r="160" spans="1:6" ht="12.75" customHeight="1" x14ac:dyDescent="0.25">
      <c r="A160" s="63">
        <v>313</v>
      </c>
      <c r="B160" s="65" t="s">
        <v>322</v>
      </c>
      <c r="C160" s="247" t="s">
        <v>323</v>
      </c>
      <c r="D160" s="60">
        <f t="shared" ref="D160:E160" si="32">SUM(D161:D163)</f>
        <v>46531.18</v>
      </c>
      <c r="E160" s="60">
        <f t="shared" si="32"/>
        <v>50517.9</v>
      </c>
      <c r="F160" s="45">
        <f t="shared" si="26"/>
        <v>108.5678463344364</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46531.18</v>
      </c>
      <c r="E162" s="194">
        <v>50517.9</v>
      </c>
      <c r="F162" s="45">
        <f t="shared" si="26"/>
        <v>108.5678463344364</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244883.59000000003</v>
      </c>
      <c r="E164" s="60">
        <f>E165+E170+E178+E188+E189+E194</f>
        <v>301419.59999999998</v>
      </c>
      <c r="F164" s="45">
        <f t="shared" si="26"/>
        <v>123.08689202081689</v>
      </c>
    </row>
    <row r="165" spans="1:6" ht="12.75" customHeight="1" x14ac:dyDescent="0.25">
      <c r="A165" s="63">
        <v>321</v>
      </c>
      <c r="B165" s="64" t="s">
        <v>332</v>
      </c>
      <c r="C165" s="247" t="s">
        <v>333</v>
      </c>
      <c r="D165" s="60">
        <f t="shared" ref="D165:E165" si="33">SUM(D166:D169)</f>
        <v>30560.550000000003</v>
      </c>
      <c r="E165" s="60">
        <f t="shared" si="33"/>
        <v>11049.54</v>
      </c>
      <c r="F165" s="45">
        <f t="shared" si="26"/>
        <v>36.156221010420296</v>
      </c>
    </row>
    <row r="166" spans="1:6" ht="12.75" customHeight="1" x14ac:dyDescent="0.25">
      <c r="A166" s="63">
        <v>3211</v>
      </c>
      <c r="B166" s="64" t="s">
        <v>334</v>
      </c>
      <c r="C166" s="247" t="s">
        <v>335</v>
      </c>
      <c r="D166" s="194">
        <v>24533.63</v>
      </c>
      <c r="E166" s="194">
        <v>5909.47</v>
      </c>
      <c r="F166" s="45">
        <f t="shared" si="26"/>
        <v>24.087222314838854</v>
      </c>
    </row>
    <row r="167" spans="1:6" ht="12.75" customHeight="1" x14ac:dyDescent="0.25">
      <c r="A167" s="63">
        <v>3212</v>
      </c>
      <c r="B167" s="64" t="s">
        <v>336</v>
      </c>
      <c r="C167" s="247" t="s">
        <v>337</v>
      </c>
      <c r="D167" s="194">
        <v>5085.92</v>
      </c>
      <c r="E167" s="194">
        <v>5040.07</v>
      </c>
      <c r="F167" s="45">
        <f t="shared" si="26"/>
        <v>99.098491521691244</v>
      </c>
    </row>
    <row r="168" spans="1:6" ht="12.75" customHeight="1" x14ac:dyDescent="0.25">
      <c r="A168" s="63">
        <v>3213</v>
      </c>
      <c r="B168" s="64" t="s">
        <v>338</v>
      </c>
      <c r="C168" s="247" t="s">
        <v>339</v>
      </c>
      <c r="D168" s="194">
        <v>220</v>
      </c>
      <c r="E168" s="194">
        <v>100</v>
      </c>
      <c r="F168" s="45">
        <f t="shared" si="26"/>
        <v>45.454545454545453</v>
      </c>
    </row>
    <row r="169" spans="1:6" ht="12.75" customHeight="1" x14ac:dyDescent="0.25">
      <c r="A169" s="63">
        <v>3214</v>
      </c>
      <c r="B169" s="64" t="s">
        <v>340</v>
      </c>
      <c r="C169" s="247" t="s">
        <v>341</v>
      </c>
      <c r="D169" s="194">
        <v>721</v>
      </c>
      <c r="E169" s="194"/>
      <c r="F169" s="45">
        <f t="shared" si="26"/>
        <v>0</v>
      </c>
    </row>
    <row r="170" spans="1:6" ht="12.75" customHeight="1" x14ac:dyDescent="0.25">
      <c r="A170" s="63">
        <v>322</v>
      </c>
      <c r="B170" s="64" t="s">
        <v>342</v>
      </c>
      <c r="C170" s="247" t="s">
        <v>343</v>
      </c>
      <c r="D170" s="60">
        <f t="shared" ref="D170:E170" si="34">SUM(D171:D177)</f>
        <v>13318.12</v>
      </c>
      <c r="E170" s="60">
        <f t="shared" si="34"/>
        <v>15138.880000000001</v>
      </c>
      <c r="F170" s="45">
        <f t="shared" si="26"/>
        <v>113.67129895210435</v>
      </c>
    </row>
    <row r="171" spans="1:6" ht="12.75" customHeight="1" x14ac:dyDescent="0.25">
      <c r="A171" s="63">
        <v>3221</v>
      </c>
      <c r="B171" s="64" t="s">
        <v>344</v>
      </c>
      <c r="C171" s="247" t="s">
        <v>345</v>
      </c>
      <c r="D171" s="194">
        <v>3518.67</v>
      </c>
      <c r="E171" s="194">
        <v>7243.37</v>
      </c>
      <c r="F171" s="45">
        <f t="shared" si="26"/>
        <v>205.85533738600094</v>
      </c>
    </row>
    <row r="172" spans="1:6" ht="12.75" customHeight="1" x14ac:dyDescent="0.25">
      <c r="A172" s="63">
        <v>3222</v>
      </c>
      <c r="B172" s="64" t="s">
        <v>346</v>
      </c>
      <c r="C172" s="247" t="s">
        <v>347</v>
      </c>
      <c r="D172" s="194">
        <v>138.76</v>
      </c>
      <c r="E172" s="194">
        <v>1214.97</v>
      </c>
      <c r="F172" s="45">
        <f t="shared" si="26"/>
        <v>875.59094840011551</v>
      </c>
    </row>
    <row r="173" spans="1:6" ht="12.75" customHeight="1" x14ac:dyDescent="0.25">
      <c r="A173" s="63">
        <v>3223</v>
      </c>
      <c r="B173" s="65" t="s">
        <v>348</v>
      </c>
      <c r="C173" s="247" t="s">
        <v>349</v>
      </c>
      <c r="D173" s="194">
        <v>8746.24</v>
      </c>
      <c r="E173" s="194">
        <v>5792.64</v>
      </c>
      <c r="F173" s="45">
        <f t="shared" si="26"/>
        <v>66.230060002926976</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914.45</v>
      </c>
      <c r="E175" s="194">
        <v>831.95</v>
      </c>
      <c r="F175" s="45">
        <f t="shared" si="26"/>
        <v>90.978183607632999</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v>55.95</v>
      </c>
      <c r="F177" s="45" t="str">
        <f t="shared" si="26"/>
        <v>-</v>
      </c>
    </row>
    <row r="178" spans="1:6" ht="12.75" customHeight="1" x14ac:dyDescent="0.25">
      <c r="A178" s="63">
        <v>323</v>
      </c>
      <c r="B178" s="65" t="s">
        <v>358</v>
      </c>
      <c r="C178" s="247" t="s">
        <v>359</v>
      </c>
      <c r="D178" s="60">
        <f t="shared" ref="D178:E178" si="35">SUM(D179:D187)</f>
        <v>187768.51</v>
      </c>
      <c r="E178" s="60">
        <f t="shared" si="35"/>
        <v>257589.06</v>
      </c>
      <c r="F178" s="45">
        <f t="shared" si="26"/>
        <v>137.18437665612834</v>
      </c>
    </row>
    <row r="179" spans="1:6" ht="12.75" customHeight="1" x14ac:dyDescent="0.25">
      <c r="A179" s="63">
        <v>3231</v>
      </c>
      <c r="B179" s="65" t="s">
        <v>360</v>
      </c>
      <c r="C179" s="247" t="s">
        <v>361</v>
      </c>
      <c r="D179" s="194">
        <v>4087.02</v>
      </c>
      <c r="E179" s="194">
        <v>4548.2</v>
      </c>
      <c r="F179" s="45">
        <f t="shared" si="26"/>
        <v>111.284016226982</v>
      </c>
    </row>
    <row r="180" spans="1:6" ht="12.75" customHeight="1" x14ac:dyDescent="0.25">
      <c r="A180" s="63">
        <v>3232</v>
      </c>
      <c r="B180" s="65" t="s">
        <v>362</v>
      </c>
      <c r="C180" s="247" t="s">
        <v>363</v>
      </c>
      <c r="D180" s="194">
        <v>5827.05</v>
      </c>
      <c r="E180" s="194">
        <v>4487.1099999999997</v>
      </c>
      <c r="F180" s="45">
        <f t="shared" si="26"/>
        <v>77.004830917874386</v>
      </c>
    </row>
    <row r="181" spans="1:6" ht="12.75" customHeight="1" x14ac:dyDescent="0.25">
      <c r="A181" s="63">
        <v>3233</v>
      </c>
      <c r="B181" s="65" t="s">
        <v>364</v>
      </c>
      <c r="C181" s="247" t="s">
        <v>365</v>
      </c>
      <c r="D181" s="194">
        <v>22525.71</v>
      </c>
      <c r="E181" s="194">
        <v>19883.73</v>
      </c>
      <c r="F181" s="45">
        <f t="shared" si="26"/>
        <v>88.271268696968932</v>
      </c>
    </row>
    <row r="182" spans="1:6" ht="12.75" customHeight="1" x14ac:dyDescent="0.25">
      <c r="A182" s="63">
        <v>3234</v>
      </c>
      <c r="B182" s="65" t="s">
        <v>366</v>
      </c>
      <c r="C182" s="247" t="s">
        <v>367</v>
      </c>
      <c r="D182" s="194">
        <v>7548.69</v>
      </c>
      <c r="E182" s="194">
        <v>12447.02</v>
      </c>
      <c r="F182" s="45">
        <f t="shared" si="26"/>
        <v>164.88980207161774</v>
      </c>
    </row>
    <row r="183" spans="1:6" ht="12.75" customHeight="1" x14ac:dyDescent="0.25">
      <c r="A183" s="63">
        <v>3235</v>
      </c>
      <c r="B183" s="64" t="s">
        <v>368</v>
      </c>
      <c r="C183" s="247" t="s">
        <v>369</v>
      </c>
      <c r="D183" s="194">
        <v>4421.38</v>
      </c>
      <c r="E183" s="194">
        <v>5629.93</v>
      </c>
      <c r="F183" s="45">
        <f t="shared" si="26"/>
        <v>127.33422596564874</v>
      </c>
    </row>
    <row r="184" spans="1:6" ht="12.75" customHeight="1" x14ac:dyDescent="0.25">
      <c r="A184" s="63">
        <v>3236</v>
      </c>
      <c r="B184" s="64" t="s">
        <v>370</v>
      </c>
      <c r="C184" s="247" t="s">
        <v>371</v>
      </c>
      <c r="D184" s="194">
        <v>1550</v>
      </c>
      <c r="E184" s="194">
        <v>5918</v>
      </c>
      <c r="F184" s="45">
        <f t="shared" si="26"/>
        <v>381.80645161290323</v>
      </c>
    </row>
    <row r="185" spans="1:6" ht="12.75" customHeight="1" x14ac:dyDescent="0.25">
      <c r="A185" s="63">
        <v>3237</v>
      </c>
      <c r="B185" s="64" t="s">
        <v>372</v>
      </c>
      <c r="C185" s="247" t="s">
        <v>373</v>
      </c>
      <c r="D185" s="194">
        <v>110477.15</v>
      </c>
      <c r="E185" s="194">
        <v>120862.41</v>
      </c>
      <c r="F185" s="45">
        <f t="shared" si="26"/>
        <v>109.40036921662082</v>
      </c>
    </row>
    <row r="186" spans="1:6" ht="12.75" customHeight="1" x14ac:dyDescent="0.25">
      <c r="A186" s="63">
        <v>3238</v>
      </c>
      <c r="B186" s="64" t="s">
        <v>374</v>
      </c>
      <c r="C186" s="247" t="s">
        <v>375</v>
      </c>
      <c r="D186" s="194">
        <v>1876.01</v>
      </c>
      <c r="E186" s="194">
        <v>1306.95</v>
      </c>
      <c r="F186" s="45">
        <f t="shared" si="26"/>
        <v>69.666472993214327</v>
      </c>
    </row>
    <row r="187" spans="1:6" ht="12.75" customHeight="1" x14ac:dyDescent="0.25">
      <c r="A187" s="63">
        <v>3239</v>
      </c>
      <c r="B187" s="64" t="s">
        <v>376</v>
      </c>
      <c r="C187" s="247" t="s">
        <v>377</v>
      </c>
      <c r="D187" s="194">
        <v>29455.5</v>
      </c>
      <c r="E187" s="194">
        <v>82505.710000000006</v>
      </c>
      <c r="F187" s="45">
        <f t="shared" si="26"/>
        <v>280.10290098623346</v>
      </c>
    </row>
    <row r="188" spans="1:6" ht="12.75" customHeight="1" x14ac:dyDescent="0.25">
      <c r="A188" s="63">
        <v>324</v>
      </c>
      <c r="B188" s="64" t="s">
        <v>378</v>
      </c>
      <c r="C188" s="247" t="s">
        <v>379</v>
      </c>
      <c r="D188" s="194">
        <v>5249.96</v>
      </c>
      <c r="E188" s="194">
        <v>7309.25</v>
      </c>
      <c r="F188" s="45">
        <f t="shared" si="26"/>
        <v>139.22487028472599</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7986.45</v>
      </c>
      <c r="E194" s="60">
        <f t="shared" si="36"/>
        <v>10332.869999999999</v>
      </c>
      <c r="F194" s="45">
        <f t="shared" si="26"/>
        <v>129.38001239599569</v>
      </c>
    </row>
    <row r="195" spans="1:6" ht="12.75" customHeight="1" x14ac:dyDescent="0.25">
      <c r="A195" s="63">
        <v>3291</v>
      </c>
      <c r="B195" s="183" t="s">
        <v>392</v>
      </c>
      <c r="C195" s="247" t="s">
        <v>393</v>
      </c>
      <c r="D195" s="194">
        <v>1082.07</v>
      </c>
      <c r="E195" s="194">
        <v>3350.64</v>
      </c>
      <c r="F195" s="45">
        <f t="shared" si="26"/>
        <v>309.650946796418</v>
      </c>
    </row>
    <row r="196" spans="1:6" ht="12.75" customHeight="1" x14ac:dyDescent="0.25">
      <c r="A196" s="63">
        <v>3292</v>
      </c>
      <c r="B196" s="64" t="s">
        <v>394</v>
      </c>
      <c r="C196" s="247" t="s">
        <v>395</v>
      </c>
      <c r="D196" s="194">
        <v>1706.06</v>
      </c>
      <c r="E196" s="194">
        <v>1822.39</v>
      </c>
      <c r="F196" s="45">
        <f t="shared" si="26"/>
        <v>106.81863474907097</v>
      </c>
    </row>
    <row r="197" spans="1:6" ht="12.75" customHeight="1" x14ac:dyDescent="0.25">
      <c r="A197" s="63">
        <v>3293</v>
      </c>
      <c r="B197" s="64" t="s">
        <v>396</v>
      </c>
      <c r="C197" s="247" t="s">
        <v>397</v>
      </c>
      <c r="D197" s="194">
        <v>2571.44</v>
      </c>
      <c r="E197" s="194">
        <v>1180.94</v>
      </c>
      <c r="F197" s="45">
        <f t="shared" si="26"/>
        <v>45.92524033226519</v>
      </c>
    </row>
    <row r="198" spans="1:6" ht="12.75" customHeight="1" x14ac:dyDescent="0.25">
      <c r="A198" s="63">
        <v>3294</v>
      </c>
      <c r="B198" s="64" t="s">
        <v>398</v>
      </c>
      <c r="C198" s="247" t="s">
        <v>399</v>
      </c>
      <c r="D198" s="194">
        <v>1462.66</v>
      </c>
      <c r="E198" s="194">
        <v>1478.77</v>
      </c>
      <c r="F198" s="45">
        <f t="shared" si="26"/>
        <v>101.10141796453036</v>
      </c>
    </row>
    <row r="199" spans="1:6" ht="12.75" customHeight="1" x14ac:dyDescent="0.25">
      <c r="A199" s="63">
        <v>3295</v>
      </c>
      <c r="B199" s="64" t="s">
        <v>400</v>
      </c>
      <c r="C199" s="247" t="s">
        <v>401</v>
      </c>
      <c r="D199" s="194">
        <v>1164.22</v>
      </c>
      <c r="E199" s="194">
        <v>807.74</v>
      </c>
      <c r="F199" s="45">
        <f t="shared" si="26"/>
        <v>69.380357664358968</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v>1692.39</v>
      </c>
      <c r="F201" s="45" t="str">
        <f t="shared" si="26"/>
        <v>-</v>
      </c>
    </row>
    <row r="202" spans="1:6" ht="12.75" customHeight="1" x14ac:dyDescent="0.25">
      <c r="A202" s="63">
        <v>34</v>
      </c>
      <c r="B202" s="183" t="s">
        <v>406</v>
      </c>
      <c r="C202" s="247" t="s">
        <v>407</v>
      </c>
      <c r="D202" s="60">
        <f t="shared" ref="D202:E202" si="37">D203+D208+D216</f>
        <v>927.81</v>
      </c>
      <c r="E202" s="60">
        <f t="shared" si="37"/>
        <v>1005.43</v>
      </c>
      <c r="F202" s="45">
        <f t="shared" si="26"/>
        <v>108.36593699140988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927.81</v>
      </c>
      <c r="E216" s="60">
        <f t="shared" si="40"/>
        <v>1005.43</v>
      </c>
      <c r="F216" s="45">
        <f t="shared" si="26"/>
        <v>108.36593699140988</v>
      </c>
    </row>
    <row r="217" spans="1:6" ht="12.75" customHeight="1" x14ac:dyDescent="0.25">
      <c r="A217" s="63">
        <v>3431</v>
      </c>
      <c r="B217" s="182" t="s">
        <v>436</v>
      </c>
      <c r="C217" s="247" t="s">
        <v>437</v>
      </c>
      <c r="D217" s="194">
        <v>927.81</v>
      </c>
      <c r="E217" s="194">
        <v>1005.43</v>
      </c>
      <c r="F217" s="45">
        <f t="shared" si="26"/>
        <v>108.36593699140988</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597067.88000000012</v>
      </c>
      <c r="E299" s="60">
        <f>E152-E297+E298</f>
        <v>694772.25000000012</v>
      </c>
      <c r="F299" s="45">
        <f t="shared" si="68"/>
        <v>116.36403050185851</v>
      </c>
    </row>
    <row r="300" spans="1:6" ht="12.75" customHeight="1" x14ac:dyDescent="0.25">
      <c r="A300" s="63" t="s">
        <v>582</v>
      </c>
      <c r="B300" s="64" t="s">
        <v>593</v>
      </c>
      <c r="C300" s="247" t="s">
        <v>594</v>
      </c>
      <c r="D300" s="60">
        <f>IF(D6&gt;=D299,D6-D299,0)</f>
        <v>1341471.26</v>
      </c>
      <c r="E300" s="60">
        <f>IF(E6&gt;=E299,E6-E299,0)</f>
        <v>861671.12</v>
      </c>
      <c r="F300" s="45">
        <f t="shared" si="68"/>
        <v>64.233289649455486</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1522.83</v>
      </c>
      <c r="E302" s="194">
        <v>108958.21</v>
      </c>
      <c r="F302" s="45">
        <f t="shared" si="68"/>
        <v>7154.9818430159648</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0</v>
      </c>
      <c r="E304" s="194">
        <v>0</v>
      </c>
      <c r="F304" s="45" t="str">
        <f t="shared" si="68"/>
        <v>-</v>
      </c>
    </row>
    <row r="305" spans="1:6" ht="12" x14ac:dyDescent="0.25">
      <c r="A305" s="63">
        <v>9661</v>
      </c>
      <c r="B305" s="220" t="s">
        <v>603</v>
      </c>
      <c r="C305" s="247" t="s">
        <v>604</v>
      </c>
      <c r="D305" s="194">
        <v>2012.63</v>
      </c>
      <c r="E305" s="194">
        <v>12826.4</v>
      </c>
      <c r="F305" s="45">
        <f t="shared" si="68"/>
        <v>637.29547904980052</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8" t="s">
        <v>607</v>
      </c>
      <c r="B307" s="379"/>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1947755.39</v>
      </c>
      <c r="E360" s="60">
        <f t="shared" si="86"/>
        <v>1288885.8899999999</v>
      </c>
      <c r="F360" s="45">
        <f t="shared" si="72"/>
        <v>66.172882725278967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0</v>
      </c>
      <c r="E373" s="60">
        <f t="shared" si="90"/>
        <v>3625</v>
      </c>
      <c r="F373" s="45" t="str">
        <f t="shared" si="72"/>
        <v>-</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3625</v>
      </c>
      <c r="F379" s="45" t="str">
        <f t="shared" si="72"/>
        <v>-</v>
      </c>
    </row>
    <row r="380" spans="1:6" ht="12.75" customHeight="1" x14ac:dyDescent="0.25">
      <c r="A380" s="63">
        <v>4221</v>
      </c>
      <c r="B380" s="64" t="s">
        <v>648</v>
      </c>
      <c r="C380" s="247" t="s">
        <v>740</v>
      </c>
      <c r="D380" s="194">
        <v>0</v>
      </c>
      <c r="E380" s="194">
        <v>3625</v>
      </c>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1947755.39</v>
      </c>
      <c r="E412" s="60">
        <f t="shared" si="100"/>
        <v>1285260.8899999999</v>
      </c>
      <c r="F412" s="45">
        <f t="shared" si="72"/>
        <v>65.986771059583617</v>
      </c>
    </row>
    <row r="413" spans="1:6" ht="12.75" customHeight="1" x14ac:dyDescent="0.25">
      <c r="A413" s="63">
        <v>451</v>
      </c>
      <c r="B413" s="64" t="s">
        <v>785</v>
      </c>
      <c r="C413" s="247" t="s">
        <v>786</v>
      </c>
      <c r="D413" s="194">
        <v>1947755.39</v>
      </c>
      <c r="E413" s="194">
        <v>1285260.8899999999</v>
      </c>
      <c r="F413" s="45">
        <f t="shared" si="72"/>
        <v>65.986771059583617</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1947755.39</v>
      </c>
      <c r="E418" s="60">
        <f t="shared" si="102"/>
        <v>1288885.8899999999</v>
      </c>
      <c r="F418" s="45">
        <f t="shared" si="72"/>
        <v>66.172882725278967</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200382.56</v>
      </c>
      <c r="E420" s="194">
        <v>453787.97</v>
      </c>
      <c r="F420" s="45">
        <f t="shared" si="72"/>
        <v>226.46081076117599</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1938539.1400000001</v>
      </c>
      <c r="E422" s="60">
        <f>E6+E308</f>
        <v>1556443.37</v>
      </c>
      <c r="F422" s="45">
        <f t="shared" si="72"/>
        <v>80.289499339177652</v>
      </c>
    </row>
    <row r="423" spans="1:6" ht="12.75" customHeight="1" x14ac:dyDescent="0.25">
      <c r="A423" s="63" t="s">
        <v>582</v>
      </c>
      <c r="B423" s="64" t="s">
        <v>805</v>
      </c>
      <c r="C423" s="247" t="s">
        <v>806</v>
      </c>
      <c r="D423" s="60">
        <f t="shared" ref="D423:E423" si="103">D299+D360</f>
        <v>2544823.27</v>
      </c>
      <c r="E423" s="60">
        <f t="shared" si="103"/>
        <v>1983658.1400000001</v>
      </c>
      <c r="F423" s="45">
        <f t="shared" si="72"/>
        <v>77.94875830414739</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606284.12999999989</v>
      </c>
      <c r="E425" s="60">
        <f t="shared" si="105"/>
        <v>427214.77</v>
      </c>
      <c r="F425" s="45">
        <f t="shared" si="72"/>
        <v>70.464448739570358</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198859.73</v>
      </c>
      <c r="E427" s="60">
        <f t="shared" si="107"/>
        <v>344829.75999999995</v>
      </c>
      <c r="F427" s="45">
        <f t="shared" si="72"/>
        <v>173.403514125258</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8" t="s">
        <v>819</v>
      </c>
      <c r="B429" s="379"/>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1938539.1400000001</v>
      </c>
      <c r="E643" s="60">
        <f>E422+E430</f>
        <v>1556443.37</v>
      </c>
      <c r="F643" s="45">
        <f t="shared" si="109"/>
        <v>80.289499339177652</v>
      </c>
    </row>
    <row r="644" spans="1:6" ht="12.75" customHeight="1" x14ac:dyDescent="0.25">
      <c r="A644" s="63" t="s">
        <v>582</v>
      </c>
      <c r="B644" s="64" t="s">
        <v>1238</v>
      </c>
      <c r="C644" s="247" t="s">
        <v>1239</v>
      </c>
      <c r="D644" s="60">
        <f>D423+D535</f>
        <v>2544823.27</v>
      </c>
      <c r="E644" s="60">
        <f>E423+E535</f>
        <v>1983658.1400000001</v>
      </c>
      <c r="F644" s="45">
        <f t="shared" si="109"/>
        <v>77.94875830414739</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606284.12999999989</v>
      </c>
      <c r="E646" s="60">
        <f t="shared" si="164"/>
        <v>427214.77</v>
      </c>
      <c r="F646" s="45">
        <f t="shared" si="109"/>
        <v>70.464448739570358</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198859.73</v>
      </c>
      <c r="E648" s="60">
        <f>IF(E427-E426+E642-E641&gt;=0,E427-E426+E642-E641,0)</f>
        <v>344829.75999999995</v>
      </c>
      <c r="F648" s="45">
        <f t="shared" si="109"/>
        <v>173.403514125258</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805143.85999999987</v>
      </c>
      <c r="E650" s="60">
        <f t="shared" si="166"/>
        <v>772044.53</v>
      </c>
      <c r="F650" s="45">
        <f t="shared" si="109"/>
        <v>95.889016653495958</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8" t="s">
        <v>1254</v>
      </c>
      <c r="B652" s="379"/>
      <c r="C652" s="171"/>
      <c r="D652" s="43"/>
      <c r="E652" s="43"/>
      <c r="F652" s="44"/>
    </row>
    <row r="653" spans="1:6" ht="12.75" customHeight="1" x14ac:dyDescent="0.25">
      <c r="A653" s="63">
        <v>11</v>
      </c>
      <c r="B653" s="64" t="s">
        <v>1255</v>
      </c>
      <c r="C653" s="247" t="s">
        <v>1256</v>
      </c>
      <c r="D653" s="194">
        <v>418735</v>
      </c>
      <c r="E653" s="194">
        <v>321684.8</v>
      </c>
      <c r="F653" s="45">
        <f t="shared" ref="F653:F740" si="167">IF(D653&lt;&gt;0,IF(E653/D653&gt;=100,"&gt;&gt;100",E653/D653*100),"-")</f>
        <v>76.82300261501905</v>
      </c>
    </row>
    <row r="654" spans="1:6" ht="12.75" customHeight="1" x14ac:dyDescent="0.25">
      <c r="A654" s="63" t="s">
        <v>1257</v>
      </c>
      <c r="B654" s="64" t="s">
        <v>1258</v>
      </c>
      <c r="C654" s="247" t="s">
        <v>1257</v>
      </c>
      <c r="D654" s="194">
        <v>1950514.23</v>
      </c>
      <c r="E654" s="194">
        <v>1561119.52</v>
      </c>
      <c r="F654" s="45">
        <f t="shared" si="167"/>
        <v>80.036305092734437</v>
      </c>
    </row>
    <row r="655" spans="1:6" ht="12.75" customHeight="1" x14ac:dyDescent="0.25">
      <c r="A655" s="63" t="s">
        <v>1259</v>
      </c>
      <c r="B655" s="64" t="s">
        <v>1260</v>
      </c>
      <c r="C655" s="247" t="s">
        <v>1259</v>
      </c>
      <c r="D655" s="194">
        <v>1697012.81</v>
      </c>
      <c r="E655" s="194">
        <v>1620915.31</v>
      </c>
      <c r="F655" s="45">
        <f t="shared" si="167"/>
        <v>95.515796960896253</v>
      </c>
    </row>
    <row r="656" spans="1:6" ht="22.8" x14ac:dyDescent="0.25">
      <c r="A656" s="63">
        <v>11</v>
      </c>
      <c r="B656" s="64" t="s">
        <v>1261</v>
      </c>
      <c r="C656" s="247" t="s">
        <v>1262</v>
      </c>
      <c r="D656" s="60">
        <f t="shared" ref="D656:E656" si="168">+D653+D654-D655</f>
        <v>672236.41999999993</v>
      </c>
      <c r="E656" s="60">
        <f t="shared" si="168"/>
        <v>261889.01</v>
      </c>
      <c r="F656" s="45">
        <f t="shared" si="167"/>
        <v>38.957872886446708</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18</v>
      </c>
      <c r="E658" s="253">
        <v>18</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18</v>
      </c>
      <c r="E660" s="253">
        <v>18</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1162642.6000000001</v>
      </c>
      <c r="E706" s="192">
        <v>754845.98</v>
      </c>
      <c r="F706" s="71">
        <f t="shared" si="167"/>
        <v>64.925023390679129</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v>7542.49</v>
      </c>
      <c r="F732" s="71" t="str">
        <f t="shared" si="167"/>
        <v>-</v>
      </c>
    </row>
    <row r="733" spans="1:6" ht="12.75" customHeight="1" x14ac:dyDescent="0.25">
      <c r="A733" s="70">
        <v>31215</v>
      </c>
      <c r="B733" s="65" t="s">
        <v>1396</v>
      </c>
      <c r="C733" s="278" t="s">
        <v>1397</v>
      </c>
      <c r="D733" s="192">
        <v>0</v>
      </c>
      <c r="E733" s="192">
        <v>600</v>
      </c>
      <c r="F733" s="71" t="str">
        <f t="shared" si="167"/>
        <v>-</v>
      </c>
    </row>
    <row r="734" spans="1:6" ht="12.75" customHeight="1" x14ac:dyDescent="0.25">
      <c r="A734" s="70">
        <v>32121</v>
      </c>
      <c r="B734" s="65" t="s">
        <v>1398</v>
      </c>
      <c r="C734" s="278" t="s">
        <v>1399</v>
      </c>
      <c r="D734" s="192">
        <v>5085.92</v>
      </c>
      <c r="E734" s="192">
        <v>5040.07</v>
      </c>
      <c r="F734" s="71">
        <f t="shared" si="167"/>
        <v>99.098491521691244</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1550</v>
      </c>
      <c r="E736" s="194">
        <v>5918</v>
      </c>
      <c r="F736" s="45">
        <f t="shared" si="167"/>
        <v>381.80645161290323</v>
      </c>
    </row>
    <row r="737" spans="1:6" ht="12.75" customHeight="1" x14ac:dyDescent="0.25">
      <c r="A737" s="63" t="s">
        <v>1404</v>
      </c>
      <c r="B737" s="64" t="s">
        <v>1405</v>
      </c>
      <c r="C737" s="247" t="s">
        <v>1404</v>
      </c>
      <c r="D737" s="194">
        <v>88497.04</v>
      </c>
      <c r="E737" s="194">
        <v>73514.87</v>
      </c>
      <c r="F737" s="45">
        <f t="shared" si="167"/>
        <v>83.070428118273782</v>
      </c>
    </row>
    <row r="738" spans="1:6" ht="12.75" customHeight="1" x14ac:dyDescent="0.25">
      <c r="A738" s="63" t="s">
        <v>1406</v>
      </c>
      <c r="B738" s="64" t="s">
        <v>1407</v>
      </c>
      <c r="C738" s="247" t="s">
        <v>1406</v>
      </c>
      <c r="D738" s="194">
        <v>11727.81</v>
      </c>
      <c r="E738" s="194">
        <v>22346.95</v>
      </c>
      <c r="F738" s="45">
        <f t="shared" si="167"/>
        <v>190.54665790117679</v>
      </c>
    </row>
    <row r="739" spans="1:6" ht="12.75" customHeight="1" x14ac:dyDescent="0.25">
      <c r="A739" s="70" t="s">
        <v>1408</v>
      </c>
      <c r="B739" s="65" t="s">
        <v>1409</v>
      </c>
      <c r="C739" s="278" t="s">
        <v>1408</v>
      </c>
      <c r="D739" s="192">
        <v>4613.8</v>
      </c>
      <c r="E739" s="192">
        <v>10504.36</v>
      </c>
      <c r="F739" s="71">
        <f t="shared" si="167"/>
        <v>227.67263427109975</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1082.07</v>
      </c>
      <c r="E741" s="192">
        <v>3350.64</v>
      </c>
      <c r="F741" s="71">
        <f t="shared" ref="F741:F1006" si="169">IF(D741&lt;&gt;0,IF(E741/D741&gt;=100,"&gt;&gt;100",E741/D741*100),"-")</f>
        <v>309.650946796418</v>
      </c>
    </row>
    <row r="742" spans="1:6" ht="12.75" customHeight="1" x14ac:dyDescent="0.25">
      <c r="A742" s="70" t="s">
        <v>1414</v>
      </c>
      <c r="B742" s="65" t="s">
        <v>1415</v>
      </c>
      <c r="C742" s="278" t="s">
        <v>1414</v>
      </c>
      <c r="D742" s="192">
        <v>511.9</v>
      </c>
      <c r="E742" s="192">
        <v>645.17999999999995</v>
      </c>
      <c r="F742" s="71">
        <f t="shared" si="169"/>
        <v>126.03633522172299</v>
      </c>
    </row>
    <row r="743" spans="1:6" ht="12.75" customHeight="1" x14ac:dyDescent="0.25">
      <c r="A743" s="70" t="s">
        <v>1416</v>
      </c>
      <c r="B743" s="65" t="s">
        <v>1417</v>
      </c>
      <c r="C743" s="277" t="s">
        <v>1416</v>
      </c>
      <c r="D743" s="192">
        <v>1288.6600000000001</v>
      </c>
      <c r="E743" s="192">
        <v>1304.75</v>
      </c>
      <c r="F743" s="71">
        <f t="shared" ref="F743:F744" si="170">IF(D743&lt;&gt;0,IF(E743/D743&gt;=100,"&gt;&gt;100",E743/D743*100),"-")</f>
        <v>101.24858380022658</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4" t="s">
        <v>1948</v>
      </c>
      <c r="B1010" s="375"/>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2"/>
      <c r="E1021" s="373"/>
      <c r="F1021" s="51"/>
    </row>
    <row r="1022" spans="1:6" ht="15" customHeight="1" x14ac:dyDescent="0.25">
      <c r="A1022" s="140"/>
      <c r="B1022" s="163"/>
      <c r="C1022" s="173"/>
      <c r="D1022" s="372"/>
      <c r="E1022" s="373"/>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44140625" style="67" customWidth="1"/>
    <col min="32"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2"/>
      <c r="C1" s="268" t="s">
        <v>2</v>
      </c>
      <c r="D1" s="323"/>
      <c r="E1" s="268" t="s">
        <v>4</v>
      </c>
      <c r="F1" s="324"/>
    </row>
    <row r="2" spans="1:25" ht="50.1" customHeight="1" x14ac:dyDescent="0.25">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5">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Normal="100" workbookViewId="0">
      <selection activeCell="D112" sqref="D11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464097.59</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2280618.8699999996</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1205246.83</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396925.41</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287535.96000000002</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904.3</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519881.16</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1038873.26</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36498.78</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1873029.2300000002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1183997.9100000001</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382269.14</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280775.88</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983.25</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519969.64</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652532.54</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36498.78</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871687.22999999928</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871687.23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91441.2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772851.1</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7394.93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2" t="s">
        <v>3156</v>
      </c>
      <c r="B1" s="390"/>
      <c r="C1" s="390"/>
      <c r="D1" s="390"/>
      <c r="E1" s="51" t="s">
        <v>3303</v>
      </c>
      <c r="F1" s="51"/>
      <c r="G1" s="51"/>
      <c r="H1" s="51"/>
      <c r="I1" s="51"/>
      <c r="J1" s="51"/>
      <c r="K1" s="51"/>
      <c r="L1" s="51"/>
      <c r="M1" s="51"/>
      <c r="N1" s="51"/>
      <c r="O1" s="51"/>
      <c r="P1" s="51"/>
    </row>
    <row r="2" spans="1:17" ht="37.5" customHeight="1" x14ac:dyDescent="0.25">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49180</v>
      </c>
      <c r="P3" s="51"/>
    </row>
    <row r="4" spans="1:17" ht="19.5" customHeight="1" x14ac:dyDescent="0.25">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3336</v>
      </c>
      <c r="B23" s="394"/>
      <c r="C23" s="395"/>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Božak</cp:lastModifiedBy>
  <cp:lastPrinted>2026-07-09T08:07:12Z</cp:lastPrinted>
  <dcterms:created xsi:type="dcterms:W3CDTF">2022-04-01T05:14:30Z</dcterms:created>
  <dcterms:modified xsi:type="dcterms:W3CDTF">2026-07-09T08:08:19Z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